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453C4E46-0C37-4468-B1D8-B23DA690E05E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ตารางที่ 1" sheetId="1" r:id="rId1"/>
    <sheet name="ตารางที่ 2" sheetId="12" r:id="rId2"/>
    <sheet name="ตารางที่ 3" sheetId="13" r:id="rId3"/>
    <sheet name="ตารางที่ 4" sheetId="14" r:id="rId4"/>
  </sheets>
  <definedNames>
    <definedName name="_xlnm.Print_Titles" localSheetId="0">'ตารางที่ 1'!$41:$44</definedName>
  </definedNames>
  <calcPr calcId="191029"/>
</workbook>
</file>

<file path=xl/calcChain.xml><?xml version="1.0" encoding="utf-8"?>
<calcChain xmlns="http://schemas.openxmlformats.org/spreadsheetml/2006/main">
  <c r="H13" i="14" l="1"/>
  <c r="G24" i="14"/>
  <c r="E19" i="12"/>
  <c r="D63" i="1"/>
  <c r="C63" i="1"/>
  <c r="F15" i="13" l="1"/>
  <c r="G56" i="1"/>
  <c r="G54" i="1"/>
</calcChain>
</file>

<file path=xl/sharedStrings.xml><?xml version="1.0" encoding="utf-8"?>
<sst xmlns="http://schemas.openxmlformats.org/spreadsheetml/2006/main" count="186" uniqueCount="76">
  <si>
    <t>แผนงาน</t>
  </si>
  <si>
    <t>โครงการที่</t>
  </si>
  <si>
    <t>ดำเนินการ</t>
  </si>
  <si>
    <t>จำนวน</t>
  </si>
  <si>
    <t>งบประมาณ</t>
  </si>
  <si>
    <t>(บาท)</t>
  </si>
  <si>
    <t xml:space="preserve"> </t>
  </si>
  <si>
    <t>สาธารณสุข</t>
  </si>
  <si>
    <t>พัฒนาท้องถิ่น</t>
  </si>
  <si>
    <t>กลยุทธ์/แนวทางการพัฒนา</t>
  </si>
  <si>
    <t>จำนวนโครงการ</t>
  </si>
  <si>
    <t>ที่ปรากฎในแผน</t>
  </si>
  <si>
    <t xml:space="preserve">(พ.ศ.2566 - 2570) </t>
  </si>
  <si>
    <t>เฉพาะปี พ.ศ. 2568</t>
  </si>
  <si>
    <t>ในแผนฯ</t>
  </si>
  <si>
    <t>ในงบฯ</t>
  </si>
  <si>
    <t>บริหารงานทั่วไป</t>
  </si>
  <si>
    <t xml:space="preserve"> -</t>
  </si>
  <si>
    <t>คิดเป็นร้อยละของ</t>
  </si>
  <si>
    <t>โครงการทั้งหมด</t>
  </si>
  <si>
    <t>คิดเป็นร้อยละ</t>
  </si>
  <si>
    <t>ของงบประมาณ</t>
  </si>
  <si>
    <t>ทั้งหมด</t>
  </si>
  <si>
    <t>อุตสาหกรรมและ</t>
  </si>
  <si>
    <t>การโยธา</t>
  </si>
  <si>
    <t xml:space="preserve">          โครงการที่ดำเนินการ ก็คือ โครงการที่ดำเนินการจริงในเชิงกลยุทธ์/แนวทางการพัฒนาและแผนงาน</t>
  </si>
  <si>
    <t>ตารางที่ 1</t>
  </si>
  <si>
    <t>ตารางที่ 2</t>
  </si>
  <si>
    <t>ตารางที่ 4</t>
  </si>
  <si>
    <t>ตารางที่ 3</t>
  </si>
  <si>
    <t xml:space="preserve">          ยุทธศาสตร์ที่  2. ยุทธศาสตร์การพัฒนาด้านระบบการจัดการทรัพยากรธรรมชาติและสิ่งแวดล้อม</t>
  </si>
  <si>
    <t>กลยุทธ์ ที่ (1) การพัฒนาสร้าง</t>
  </si>
  <si>
    <t>จิตสำนึกและความตระหนักใน</t>
  </si>
  <si>
    <t>การจัดการทรัพยากรธรรมชาติ</t>
  </si>
  <si>
    <t>และสิ่งแวดล้อม</t>
  </si>
  <si>
    <t>กลยุทธ์ ที่ (5) การบริหารจัด</t>
  </si>
  <si>
    <t>การทรัพยากรธรรมชาติและ</t>
  </si>
  <si>
    <t>สิ่งแวดล้อม</t>
  </si>
  <si>
    <t>กลยุทธ์ ที่ (2) การพัฒนาระบบ</t>
  </si>
  <si>
    <t>เคหะและชุมชน</t>
  </si>
  <si>
    <t>จัดระบบบริการจัดการขยะ</t>
  </si>
  <si>
    <t>กลยุทธ์ ที่ (3) การสร้างจิต</t>
  </si>
  <si>
    <t>สำนึกและความตระหนักใน</t>
  </si>
  <si>
    <t>การมีส่วนร่วมและลดปริมาณ</t>
  </si>
  <si>
    <t>ขยะ</t>
  </si>
  <si>
    <t xml:space="preserve">          ยุทธศาสตร์ที่ 2 ยุทธศาสตร์การพัฒนาด้านระบบการจัดการทรัพยากรธรรมชาติและสิ่งแวดล้อม ปรากฎ</t>
  </si>
  <si>
    <t>โครงการทั้งหมด 11 โครงการ จำนวนงบประมาณ  3,195,000 บาท และกลยุทธ์ ที่ (2) การพัฒนาระบบจัด</t>
  </si>
  <si>
    <t xml:space="preserve">         ยุทธศาสตร์ที่  2. ยุทธศาสตร์การพัฒนาด้านระบบการจัดการทรัพยากรธรรมชาติและสิ่งแวดล้อม</t>
  </si>
  <si>
    <t>ยุทธศาสตร์ที่  2. ยุทธศาสตร์การพัฒนาด้านระบบการจัดการทรัพยากรธรรมชาติและสิ่งแวดล้อม</t>
  </si>
  <si>
    <t>จำนวน 1 โครงการ งบประมาณรายจ่าย 150,000 บาท จาก 390,000 บาท เพื่อหาหรือกำหนดค่าร้อยละ</t>
  </si>
  <si>
    <t>มีจำนวน 18 โครงการ จำนวนงบประมาณ  8,475,000 บาท ซึ่งเป็นจะนำไปสู่การคิดเป็นร้อยละของโครงการ</t>
  </si>
  <si>
    <t xml:space="preserve">ธรรมชาติและสิ่งแวดล้อม กลยุทธ์ ที่ (5) การบริหารจัดการทรัพยากรธรรมชาติและสิ่งแวดล้อมมี  2 แผนงานมี  </t>
  </si>
  <si>
    <t>อุตสาหกรรมและการโยธา</t>
  </si>
  <si>
    <t xml:space="preserve">ในแผนพัฒนาท้องถิ่น พ.ศ. 2566 - 2570 เฉพาะปี 2568 มีทั้งหมด 4 กลยุทธ์/แนวทางการพัฒนา 4 แผนงาน </t>
  </si>
  <si>
    <t>และกลยุทธ์/แนวทางการพัฒนา กลยุทธ์ที่ (1)การพัฒนาสร้างจิตสำนึกและความตระหนักในการจัดการทรัพยากร</t>
  </si>
  <si>
    <t>มีจำนวน 2 แผนงาน กำหนดตัวอย่างนี้ เทศบาลตำบลบ้านสิงห์ นำมาจัดทำเป็นเทศบัญญัติงบประมาณรายจ่าย</t>
  </si>
  <si>
    <t xml:space="preserve">ประจำปี 2568 จำนวน 1 โครงการ จำนวนงบประมาณ 150,000 บาท จำนวนเงินที่นำไปจัดทำงบประมาณ  </t>
  </si>
  <si>
    <t>ระบบบริการจัดการขยะ กลยุทธ์ ที่ (3) การสร้างจิตสำนึกและความตระหนักในการมีส่วนร่วมและลดปริมาณขยะ</t>
  </si>
  <si>
    <t xml:space="preserve">150,000 บาท คิดคำนวณเป็นการคิดคำนวณจากการนำมาจัดทำงบประมาณรายจ่ายจริง 1 โครงงการ จาก 6 </t>
  </si>
  <si>
    <t>โครงการ จำนวนเงินที่นำไปจัดทำงบประมาณรายจ่ายจริง 150,000 บาท จาก 390,000 บาท เพื่อหาหรือ</t>
  </si>
  <si>
    <t>กำหนดค่าร้อยละ</t>
  </si>
  <si>
    <t>ตารางที่ 1 - 4</t>
  </si>
  <si>
    <t xml:space="preserve"> (ดูข้อมูลประกอบหน้า 116 - 121)</t>
  </si>
  <si>
    <t>ตามตารางที่ 2 ดังนี้ (ดูข้อมูลประกอบหน้า 117 )</t>
  </si>
  <si>
    <t>ทั้งหมด กำหนดไว้ 4 กลยุทธ์/แนวทางการพัฒนา ตามตารางที่ 1 ดังนี้ (ดูข้อมูลประกอบหน้า 117)</t>
  </si>
  <si>
    <t xml:space="preserve">         กลยุทธ์ที่ (1) การพัฒนาสร้างจิตสำนึกและความตระหนักในการจัดการทรัพยากรธรรมชาติและ</t>
  </si>
  <si>
    <t xml:space="preserve">         กลยุทธ์ ที่ (2) การพัฒนาระบบจัดระบบบริการจัดการขยะ กลยุทธ์ ที่ (3) การสร้างจิตสำนึกและ</t>
  </si>
  <si>
    <t>ความตระหนักในการมีส่วนร่วมและลดปริมาณขยะจำนวนโครงการที่ปรากฎในแผนพัฒนาท้องถิ่น (พ.ศ.</t>
  </si>
  <si>
    <t>2566-2570)เฉพาะปี พ.ศ. 2568 มี 2 แผนงาน แผนงานเคหะและชุมชน จำนวน 6 โครงการ แผน</t>
  </si>
  <si>
    <t xml:space="preserve">งานอุตสาหกรรมและการโยธา  จำนวน 1 โครงการ </t>
  </si>
  <si>
    <t xml:space="preserve">สิ่งแวดล้อม  กลยุทธ์ ที่ (5) การบริหารจัดการทรัพยากรธรรมชาติและสิ่งแวดล้อม  จำนวน  -  โครงการ </t>
  </si>
  <si>
    <t xml:space="preserve">จำนวน  -  โครงการ  ที่ปรากฎในแผนพัฒนาท้องถิ่น  (พ.ศ.2566 - 2570) เฉพาะปี พ.ศ. 2568 มี 2 </t>
  </si>
  <si>
    <t>แผนงาน  แผนงานบริหารทั่วไป  จำนวน  5  โครงการ  และแผนงานสาธารณสุข   จำนวน 6 โครงการ</t>
  </si>
  <si>
    <t xml:space="preserve">          เพื่อความสอดคล้องเชื่อมโยงกับยุทธศาสตร์การพัฒนาขององค์กรปกครองส่วนท้องถิ่น กลยุทธ์หรือแนว</t>
  </si>
  <si>
    <t>ทางการพัฒนา แผนงาน โครงการที่ดำเนินการ ตามตารางที่ 3 ดังนี้ (ดูข้อมูลประกอบหน้า 117 )</t>
  </si>
  <si>
    <t>มีทั้งหมด 18 โครงการ จำนวน 8,475,000บาท นำไปจัดทำงบประมาณรายจ่ายประจำปีงบประมาณพ.ศ.2568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</si>
</sst>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</font>
    <font>
      <b/>
      <sz val="24"/>
      <color theme="1"/>
      <name val="TH SarabunIT๙"/>
      <family val="2"/>
      <charset val="222"/>
    </font>
    <font>
      <b/>
      <sz val="20"/>
      <color theme="1"/>
      <name val="TH SarabunPSK"/>
      <family val="2"/>
      <charset val="222"/>
    </font>
    <font>
      <b/>
      <sz val="20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5" xfId="1" applyNumberFormat="1" applyFont="1" applyBorder="1"/>
    <xf numFmtId="187" fontId="1" fillId="0" borderId="0" xfId="1" applyNumberFormat="1" applyFont="1" applyBorder="1"/>
    <xf numFmtId="187" fontId="1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3" fontId="1" fillId="0" borderId="3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87" fontId="1" fillId="0" borderId="15" xfId="1" applyNumberFormat="1" applyFont="1" applyBorder="1" applyAlignment="1">
      <alignment horizontal="center"/>
    </xf>
    <xf numFmtId="187" fontId="1" fillId="0" borderId="4" xfId="1" applyNumberFormat="1" applyFont="1" applyBorder="1" applyAlignment="1">
      <alignment horizontal="center"/>
    </xf>
    <xf numFmtId="43" fontId="1" fillId="0" borderId="4" xfId="1" quotePrefix="1" applyFont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87" fontId="1" fillId="0" borderId="7" xfId="1" applyNumberFormat="1" applyFont="1" applyBorder="1" applyAlignment="1">
      <alignment horizontal="center"/>
    </xf>
    <xf numFmtId="187" fontId="1" fillId="0" borderId="5" xfId="1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0" borderId="6" xfId="0" applyFont="1" applyBorder="1" applyAlignment="1">
      <alignment horizontal="center"/>
    </xf>
    <xf numFmtId="187" fontId="1" fillId="0" borderId="6" xfId="1" applyNumberFormat="1" applyFont="1" applyBorder="1" applyAlignment="1">
      <alignment horizontal="center"/>
    </xf>
    <xf numFmtId="43" fontId="1" fillId="0" borderId="6" xfId="1" applyFont="1" applyBorder="1" applyAlignment="1">
      <alignment horizontal="center" vertical="center"/>
    </xf>
    <xf numFmtId="187" fontId="1" fillId="0" borderId="7" xfId="1" applyNumberFormat="1" applyFont="1" applyBorder="1" applyAlignment="1">
      <alignment horizontal="center" vertical="center"/>
    </xf>
    <xf numFmtId="187" fontId="1" fillId="0" borderId="3" xfId="1" applyNumberFormat="1" applyFont="1" applyBorder="1" applyAlignment="1">
      <alignment horizontal="center" vertical="center"/>
    </xf>
    <xf numFmtId="43" fontId="1" fillId="0" borderId="7" xfId="1" quotePrefix="1" applyFont="1" applyBorder="1" applyAlignment="1">
      <alignment horizontal="center" vertical="center"/>
    </xf>
    <xf numFmtId="43" fontId="1" fillId="0" borderId="5" xfId="1" quotePrefix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87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 vertical="center"/>
    </xf>
    <xf numFmtId="187" fontId="2" fillId="3" borderId="0" xfId="0" applyNumberFormat="1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87" fontId="8" fillId="0" borderId="0" xfId="1" applyNumberFormat="1" applyFont="1" applyBorder="1"/>
    <xf numFmtId="0" fontId="2" fillId="4" borderId="15" xfId="0" applyFont="1" applyFill="1" applyBorder="1" applyAlignment="1">
      <alignment horizontal="center"/>
    </xf>
    <xf numFmtId="2" fontId="0" fillId="0" borderId="0" xfId="0" applyNumberFormat="1"/>
    <xf numFmtId="187" fontId="2" fillId="4" borderId="15" xfId="1" applyNumberFormat="1" applyFont="1" applyFill="1" applyBorder="1" applyAlignment="1">
      <alignment horizontal="center"/>
    </xf>
    <xf numFmtId="0" fontId="5" fillId="0" borderId="17" xfId="0" applyFont="1" applyBorder="1"/>
    <xf numFmtId="2" fontId="1" fillId="0" borderId="15" xfId="0" applyNumberFormat="1" applyFont="1" applyBorder="1" applyAlignment="1">
      <alignment horizontal="center"/>
    </xf>
    <xf numFmtId="43" fontId="2" fillId="4" borderId="15" xfId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5" fillId="0" borderId="2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84"/>
  <sheetViews>
    <sheetView view="pageBreakPreview" topLeftCell="A37" zoomScale="141" zoomScaleNormal="100" zoomScaleSheetLayoutView="141" workbookViewId="0">
      <selection activeCell="A43" sqref="A43"/>
    </sheetView>
  </sheetViews>
  <sheetFormatPr defaultRowHeight="21" x14ac:dyDescent="0.35"/>
  <cols>
    <col min="1" max="1" width="20.5" customWidth="1"/>
    <col min="2" max="2" width="12.75" customWidth="1"/>
    <col min="3" max="3" width="14.5" customWidth="1"/>
    <col min="4" max="4" width="15" customWidth="1"/>
    <col min="5" max="5" width="10" style="16" customWidth="1"/>
    <col min="6" max="6" width="10.125" customWidth="1"/>
  </cols>
  <sheetData>
    <row r="1" spans="1:6" x14ac:dyDescent="0.35">
      <c r="F1" s="1">
        <v>23</v>
      </c>
    </row>
    <row r="11" spans="1:6" x14ac:dyDescent="0.35">
      <c r="A11" s="7" t="s">
        <v>30</v>
      </c>
      <c r="B11" s="7"/>
      <c r="C11" s="7"/>
      <c r="D11" s="7"/>
      <c r="E11" s="15"/>
      <c r="F11" s="7"/>
    </row>
    <row r="12" spans="1:6" ht="21.75" thickBot="1" x14ac:dyDescent="0.4">
      <c r="A12" s="71"/>
      <c r="B12" s="71"/>
      <c r="C12" s="71"/>
      <c r="D12" s="71"/>
      <c r="E12" s="72"/>
      <c r="F12" s="71"/>
    </row>
    <row r="13" spans="1:6" ht="31.5" thickTop="1" x14ac:dyDescent="0.45">
      <c r="A13" s="103" t="s">
        <v>61</v>
      </c>
      <c r="B13" s="104"/>
      <c r="C13" s="104"/>
      <c r="D13" s="104"/>
      <c r="E13" s="104"/>
      <c r="F13" s="105"/>
    </row>
    <row r="14" spans="1:6" ht="26.25" x14ac:dyDescent="0.4">
      <c r="A14" s="106" t="s">
        <v>62</v>
      </c>
      <c r="B14" s="107"/>
      <c r="C14" s="107"/>
      <c r="D14" s="107"/>
      <c r="E14" s="107"/>
      <c r="F14" s="108"/>
    </row>
    <row r="15" spans="1:6" ht="21.75" thickBot="1" x14ac:dyDescent="0.4">
      <c r="A15" s="85"/>
      <c r="B15" s="86"/>
      <c r="C15" s="86"/>
      <c r="D15" s="86"/>
      <c r="E15" s="87"/>
      <c r="F15" s="88"/>
    </row>
    <row r="16" spans="1:6" ht="21.75" thickTop="1" x14ac:dyDescent="0.35"/>
    <row r="38" spans="1:8" x14ac:dyDescent="0.35">
      <c r="F38" s="1">
        <v>24</v>
      </c>
    </row>
    <row r="39" spans="1:8" x14ac:dyDescent="0.35">
      <c r="F39" s="1"/>
    </row>
    <row r="40" spans="1:8" x14ac:dyDescent="0.35">
      <c r="F40" s="54" t="s">
        <v>26</v>
      </c>
    </row>
    <row r="41" spans="1:8" ht="24.95" customHeight="1" x14ac:dyDescent="0.35">
      <c r="A41" s="7" t="s">
        <v>30</v>
      </c>
      <c r="B41" s="7"/>
      <c r="C41" s="7"/>
      <c r="D41" s="7"/>
      <c r="E41" s="15"/>
      <c r="F41" s="7"/>
    </row>
    <row r="42" spans="1:8" ht="21" customHeight="1" x14ac:dyDescent="0.35">
      <c r="A42" s="9" t="s">
        <v>50</v>
      </c>
      <c r="B42" s="1"/>
      <c r="C42" s="1"/>
      <c r="D42" s="1"/>
      <c r="E42" s="10"/>
      <c r="F42" s="1"/>
    </row>
    <row r="43" spans="1:8" ht="21" customHeight="1" x14ac:dyDescent="0.35">
      <c r="A43" s="9" t="s">
        <v>64</v>
      </c>
      <c r="B43" s="1"/>
      <c r="C43" s="1"/>
      <c r="D43" s="1"/>
      <c r="E43" s="10"/>
      <c r="F43" s="1"/>
    </row>
    <row r="44" spans="1:8" ht="21" customHeight="1" thickBot="1" x14ac:dyDescent="0.4">
      <c r="A44" s="9"/>
      <c r="B44" s="1"/>
      <c r="C44" s="1"/>
      <c r="D44" s="1"/>
      <c r="E44" s="10"/>
      <c r="F44" s="58"/>
    </row>
    <row r="45" spans="1:8" ht="18.95" customHeight="1" x14ac:dyDescent="0.35">
      <c r="A45" s="99" t="s">
        <v>9</v>
      </c>
      <c r="B45" s="99" t="s">
        <v>0</v>
      </c>
      <c r="C45" s="32" t="s">
        <v>10</v>
      </c>
      <c r="D45" s="2" t="s">
        <v>3</v>
      </c>
      <c r="E45" s="23"/>
      <c r="F45" s="2" t="s">
        <v>3</v>
      </c>
    </row>
    <row r="46" spans="1:8" ht="18.95" customHeight="1" x14ac:dyDescent="0.35">
      <c r="A46" s="100"/>
      <c r="B46" s="100"/>
      <c r="C46" s="17" t="s">
        <v>11</v>
      </c>
      <c r="D46" s="3" t="s">
        <v>4</v>
      </c>
      <c r="E46" s="21"/>
      <c r="F46" s="3" t="s">
        <v>4</v>
      </c>
    </row>
    <row r="47" spans="1:8" ht="18.95" customHeight="1" x14ac:dyDescent="0.35">
      <c r="A47" s="100"/>
      <c r="B47" s="100"/>
      <c r="C47" s="17" t="s">
        <v>8</v>
      </c>
      <c r="D47" s="3" t="s">
        <v>14</v>
      </c>
      <c r="E47" s="21" t="s">
        <v>1</v>
      </c>
      <c r="F47" s="3" t="s">
        <v>15</v>
      </c>
      <c r="H47" t="s">
        <v>6</v>
      </c>
    </row>
    <row r="48" spans="1:8" ht="18.95" customHeight="1" x14ac:dyDescent="0.35">
      <c r="A48" s="100"/>
      <c r="B48" s="100"/>
      <c r="C48" s="18" t="s">
        <v>12</v>
      </c>
      <c r="D48" s="3" t="s">
        <v>5</v>
      </c>
      <c r="E48" s="21" t="s">
        <v>2</v>
      </c>
      <c r="F48" s="3" t="s">
        <v>5</v>
      </c>
    </row>
    <row r="49" spans="1:7" ht="18.95" customHeight="1" thickBot="1" x14ac:dyDescent="0.4">
      <c r="A49" s="101"/>
      <c r="B49" s="101"/>
      <c r="C49" s="31" t="s">
        <v>13</v>
      </c>
      <c r="D49" s="4"/>
      <c r="E49" s="22"/>
      <c r="F49" s="5"/>
    </row>
    <row r="50" spans="1:7" ht="21" customHeight="1" x14ac:dyDescent="0.35">
      <c r="A50" s="89" t="s">
        <v>31</v>
      </c>
      <c r="B50" s="40" t="s">
        <v>16</v>
      </c>
      <c r="C50" s="59">
        <v>5</v>
      </c>
      <c r="D50" s="60">
        <v>2805000</v>
      </c>
      <c r="E50" s="61" t="s">
        <v>17</v>
      </c>
      <c r="F50" s="60" t="s">
        <v>17</v>
      </c>
    </row>
    <row r="51" spans="1:7" ht="21" customHeight="1" x14ac:dyDescent="0.35">
      <c r="A51" s="18" t="s">
        <v>32</v>
      </c>
      <c r="B51" s="33" t="s">
        <v>7</v>
      </c>
      <c r="C51" s="34">
        <v>6</v>
      </c>
      <c r="D51" s="35">
        <v>390000</v>
      </c>
      <c r="E51" s="34">
        <v>1</v>
      </c>
      <c r="F51" s="35">
        <v>150000</v>
      </c>
    </row>
    <row r="52" spans="1:7" ht="21" customHeight="1" x14ac:dyDescent="0.35">
      <c r="A52" s="18" t="s">
        <v>33</v>
      </c>
      <c r="B52" s="41"/>
      <c r="C52" s="11"/>
      <c r="D52" s="42"/>
      <c r="E52" s="62"/>
      <c r="F52" s="42"/>
    </row>
    <row r="53" spans="1:7" ht="21" customHeight="1" x14ac:dyDescent="0.35">
      <c r="A53" s="18" t="s">
        <v>34</v>
      </c>
      <c r="B53" s="6"/>
      <c r="C53" s="3"/>
      <c r="D53" s="14"/>
      <c r="E53" s="63"/>
      <c r="F53" s="14"/>
    </row>
    <row r="54" spans="1:7" ht="21" customHeight="1" x14ac:dyDescent="0.35">
      <c r="A54" s="18" t="s">
        <v>35</v>
      </c>
      <c r="B54" s="6"/>
      <c r="C54" s="3"/>
      <c r="D54" s="14"/>
      <c r="E54" s="26"/>
      <c r="F54" s="14"/>
      <c r="G54" t="e">
        <f>F54*100/D54</f>
        <v>#DIV/0!</v>
      </c>
    </row>
    <row r="55" spans="1:7" ht="21" customHeight="1" x14ac:dyDescent="0.35">
      <c r="A55" s="18" t="s">
        <v>36</v>
      </c>
      <c r="B55" s="6"/>
      <c r="C55" s="3"/>
      <c r="D55" s="14"/>
      <c r="E55" s="26"/>
      <c r="F55" s="14"/>
    </row>
    <row r="56" spans="1:7" ht="21" customHeight="1" x14ac:dyDescent="0.35">
      <c r="A56" s="90" t="s">
        <v>37</v>
      </c>
      <c r="B56" s="24"/>
      <c r="C56" s="8"/>
      <c r="D56" s="43"/>
      <c r="E56" s="8"/>
      <c r="F56" s="12"/>
      <c r="G56">
        <f>1*100/44</f>
        <v>2.2727272727272729</v>
      </c>
    </row>
    <row r="57" spans="1:7" ht="21" customHeight="1" x14ac:dyDescent="0.35">
      <c r="A57" s="91" t="s">
        <v>38</v>
      </c>
      <c r="B57" s="33" t="s">
        <v>39</v>
      </c>
      <c r="C57" s="34">
        <v>6</v>
      </c>
      <c r="D57" s="35">
        <v>5080000</v>
      </c>
      <c r="E57" s="34" t="s">
        <v>17</v>
      </c>
      <c r="F57" s="35" t="s">
        <v>17</v>
      </c>
    </row>
    <row r="58" spans="1:7" ht="21" customHeight="1" x14ac:dyDescent="0.35">
      <c r="A58" s="18" t="s">
        <v>40</v>
      </c>
      <c r="B58" s="41" t="s">
        <v>23</v>
      </c>
      <c r="C58" s="11">
        <v>1</v>
      </c>
      <c r="D58" s="42">
        <v>200000</v>
      </c>
      <c r="E58" s="64" t="s">
        <v>17</v>
      </c>
      <c r="F58" s="42" t="s">
        <v>17</v>
      </c>
    </row>
    <row r="59" spans="1:7" ht="21" customHeight="1" x14ac:dyDescent="0.35">
      <c r="A59" s="18" t="s">
        <v>41</v>
      </c>
      <c r="B59" s="24" t="s">
        <v>24</v>
      </c>
      <c r="C59" s="8"/>
      <c r="D59" s="43"/>
      <c r="E59" s="65"/>
      <c r="F59" s="43"/>
    </row>
    <row r="60" spans="1:7" ht="21" customHeight="1" x14ac:dyDescent="0.35">
      <c r="A60" s="18" t="s">
        <v>42</v>
      </c>
      <c r="B60" s="6"/>
      <c r="C60" s="3"/>
      <c r="D60" s="14"/>
      <c r="E60" s="26"/>
      <c r="F60" s="14"/>
    </row>
    <row r="61" spans="1:7" ht="21" customHeight="1" x14ac:dyDescent="0.35">
      <c r="A61" s="52" t="s">
        <v>43</v>
      </c>
      <c r="B61" s="6"/>
      <c r="C61" s="3"/>
      <c r="D61" s="14"/>
      <c r="E61" s="26"/>
      <c r="F61" s="14"/>
    </row>
    <row r="62" spans="1:7" ht="21" customHeight="1" thickBot="1" x14ac:dyDescent="0.4">
      <c r="A62" s="51" t="s">
        <v>44</v>
      </c>
      <c r="B62" s="25"/>
      <c r="C62" s="5"/>
      <c r="D62" s="36"/>
      <c r="E62" s="37"/>
      <c r="F62" s="36"/>
    </row>
    <row r="63" spans="1:7" ht="21" customHeight="1" thickBot="1" x14ac:dyDescent="0.4">
      <c r="A63" s="27">
        <v>4</v>
      </c>
      <c r="B63" s="27">
        <v>4</v>
      </c>
      <c r="C63" s="27">
        <f>C58+C57+C51+C50</f>
        <v>18</v>
      </c>
      <c r="D63" s="38">
        <f>D58+D57+D51+D50</f>
        <v>8475000</v>
      </c>
      <c r="E63" s="39">
        <v>1</v>
      </c>
      <c r="F63" s="28">
        <v>150000</v>
      </c>
    </row>
    <row r="64" spans="1:7" ht="21" customHeight="1" x14ac:dyDescent="0.35">
      <c r="A64" s="66"/>
      <c r="B64" s="66"/>
      <c r="C64" s="66"/>
      <c r="D64" s="67"/>
      <c r="E64" s="68"/>
      <c r="F64" s="69"/>
    </row>
    <row r="65" spans="1:6" ht="21" customHeight="1" x14ac:dyDescent="0.35">
      <c r="A65" s="9" t="s">
        <v>45</v>
      </c>
      <c r="B65" s="1"/>
      <c r="C65" s="1"/>
      <c r="D65" s="1"/>
      <c r="E65" s="10"/>
      <c r="F65" s="1"/>
    </row>
    <row r="66" spans="1:6" ht="21" customHeight="1" x14ac:dyDescent="0.35">
      <c r="A66" s="9" t="s">
        <v>53</v>
      </c>
      <c r="B66" s="1"/>
      <c r="C66" s="1"/>
      <c r="D66" s="1"/>
      <c r="E66" s="10"/>
      <c r="F66" s="1"/>
    </row>
    <row r="67" spans="1:6" ht="21" customHeight="1" x14ac:dyDescent="0.35">
      <c r="A67" s="9" t="s">
        <v>54</v>
      </c>
      <c r="B67" s="1"/>
      <c r="C67" s="1"/>
      <c r="D67" s="1"/>
      <c r="E67" s="10"/>
      <c r="F67" s="1"/>
    </row>
    <row r="68" spans="1:6" ht="21" customHeight="1" x14ac:dyDescent="0.35">
      <c r="A68" s="9" t="s">
        <v>51</v>
      </c>
      <c r="B68" s="1"/>
      <c r="C68" s="1"/>
      <c r="D68" s="1"/>
      <c r="E68" s="10"/>
      <c r="F68" s="1"/>
    </row>
    <row r="69" spans="1:6" ht="21" customHeight="1" x14ac:dyDescent="0.35">
      <c r="A69" s="9" t="s">
        <v>46</v>
      </c>
      <c r="B69" s="1"/>
      <c r="C69" s="1"/>
      <c r="D69" s="10"/>
      <c r="E69" s="10"/>
      <c r="F69" s="13"/>
    </row>
    <row r="70" spans="1:6" ht="21" customHeight="1" x14ac:dyDescent="0.35">
      <c r="A70" s="9" t="s">
        <v>57</v>
      </c>
      <c r="B70" s="1"/>
      <c r="C70" s="1"/>
      <c r="D70" s="10"/>
      <c r="E70" s="10"/>
      <c r="F70" s="13"/>
    </row>
    <row r="71" spans="1:6" ht="21" customHeight="1" x14ac:dyDescent="0.35">
      <c r="A71" s="9" t="s">
        <v>55</v>
      </c>
      <c r="B71" s="1"/>
      <c r="C71" s="1"/>
      <c r="D71" s="1"/>
      <c r="E71" s="10"/>
      <c r="F71" s="1"/>
    </row>
    <row r="72" spans="1:6" ht="21" customHeight="1" x14ac:dyDescent="0.35">
      <c r="A72" s="102" t="s">
        <v>56</v>
      </c>
      <c r="B72" s="102"/>
      <c r="C72" s="102"/>
      <c r="D72" s="102"/>
      <c r="E72" s="102"/>
      <c r="F72" s="102"/>
    </row>
    <row r="73" spans="1:6" ht="21" customHeight="1" x14ac:dyDescent="0.35">
      <c r="A73" s="74" t="s">
        <v>58</v>
      </c>
      <c r="B73" s="75"/>
      <c r="C73" s="75"/>
      <c r="D73" s="76"/>
      <c r="E73" s="76"/>
      <c r="F73" s="77"/>
    </row>
    <row r="74" spans="1:6" ht="21" customHeight="1" x14ac:dyDescent="0.35">
      <c r="A74" s="9" t="s">
        <v>59</v>
      </c>
      <c r="B74" s="1"/>
      <c r="C74" s="1"/>
      <c r="D74" s="1"/>
    </row>
    <row r="75" spans="1:6" x14ac:dyDescent="0.35">
      <c r="A75" s="84" t="s">
        <v>60</v>
      </c>
      <c r="B75" s="20"/>
      <c r="C75" s="20"/>
      <c r="D75" s="20"/>
      <c r="E75" s="19"/>
      <c r="F75" s="20"/>
    </row>
    <row r="76" spans="1:6" x14ac:dyDescent="0.35">
      <c r="A76" s="19"/>
      <c r="B76" s="20"/>
      <c r="C76" s="20"/>
      <c r="D76" s="20"/>
      <c r="E76" s="19"/>
      <c r="F76" s="20"/>
    </row>
    <row r="77" spans="1:6" x14ac:dyDescent="0.35">
      <c r="A77" s="19"/>
      <c r="B77" s="20"/>
      <c r="C77" s="20"/>
      <c r="D77" s="20"/>
      <c r="E77" s="19"/>
      <c r="F77" s="20"/>
    </row>
    <row r="78" spans="1:6" x14ac:dyDescent="0.35">
      <c r="A78" s="19"/>
      <c r="B78" s="20"/>
      <c r="C78" s="20"/>
      <c r="D78" s="20"/>
      <c r="E78" s="19"/>
      <c r="F78" s="20">
        <v>1</v>
      </c>
    </row>
    <row r="79" spans="1:6" x14ac:dyDescent="0.35">
      <c r="A79" s="19"/>
      <c r="B79" s="20"/>
      <c r="C79" s="20"/>
      <c r="D79" s="20"/>
      <c r="E79" s="19"/>
      <c r="F79" s="20"/>
    </row>
    <row r="80" spans="1:6" x14ac:dyDescent="0.35">
      <c r="A80" s="19"/>
      <c r="B80" s="20"/>
      <c r="C80" s="20"/>
      <c r="D80" s="20"/>
      <c r="E80" s="19"/>
      <c r="F80" s="20"/>
    </row>
    <row r="81" spans="1:6" x14ac:dyDescent="0.35">
      <c r="A81" s="19"/>
      <c r="B81" s="20"/>
      <c r="C81" s="20"/>
      <c r="D81" s="20"/>
      <c r="E81" s="19"/>
      <c r="F81" s="20"/>
    </row>
    <row r="82" spans="1:6" x14ac:dyDescent="0.35">
      <c r="A82" s="19"/>
      <c r="B82" s="20"/>
      <c r="C82" s="20"/>
      <c r="D82" s="20"/>
      <c r="E82" s="19"/>
      <c r="F82" s="20"/>
    </row>
    <row r="83" spans="1:6" x14ac:dyDescent="0.35">
      <c r="A83" s="19"/>
      <c r="B83" s="20"/>
      <c r="C83" s="20"/>
      <c r="D83" s="20"/>
      <c r="E83" s="19"/>
      <c r="F83" s="20"/>
    </row>
    <row r="84" spans="1:6" x14ac:dyDescent="0.35">
      <c r="A84" s="19"/>
      <c r="B84" s="20"/>
      <c r="C84" s="20"/>
      <c r="D84" s="20"/>
      <c r="E84" s="19"/>
      <c r="F84" s="20"/>
    </row>
  </sheetData>
  <mergeCells count="5">
    <mergeCell ref="A45:A49"/>
    <mergeCell ref="B45:B49"/>
    <mergeCell ref="A72:F72"/>
    <mergeCell ref="A13:F13"/>
    <mergeCell ref="A14:F14"/>
  </mergeCell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6D65-6193-48E6-AF77-D4C67CA45996}">
  <dimension ref="A1:F41"/>
  <sheetViews>
    <sheetView view="pageBreakPreview" topLeftCell="A4" zoomScale="171" zoomScaleNormal="175" zoomScaleSheetLayoutView="171" workbookViewId="0">
      <selection activeCell="A10" sqref="A10"/>
    </sheetView>
  </sheetViews>
  <sheetFormatPr defaultRowHeight="21" x14ac:dyDescent="0.35"/>
  <cols>
    <col min="1" max="1" width="22.75" customWidth="1"/>
    <col min="2" max="2" width="21.375" customWidth="1"/>
    <col min="3" max="3" width="16.625" customWidth="1"/>
    <col min="4" max="4" width="18.125" customWidth="1"/>
    <col min="5" max="5" width="10.25" bestFit="1" customWidth="1"/>
  </cols>
  <sheetData>
    <row r="1" spans="1:6" x14ac:dyDescent="0.35">
      <c r="D1" s="1">
        <v>25</v>
      </c>
    </row>
    <row r="3" spans="1:6" x14ac:dyDescent="0.35">
      <c r="D3" s="54" t="s">
        <v>27</v>
      </c>
    </row>
    <row r="4" spans="1:6" x14ac:dyDescent="0.35">
      <c r="A4" s="7" t="s">
        <v>47</v>
      </c>
      <c r="B4" s="7"/>
      <c r="C4" s="7"/>
      <c r="D4" s="7"/>
      <c r="E4" s="15"/>
      <c r="F4" s="7"/>
    </row>
    <row r="5" spans="1:6" x14ac:dyDescent="0.35">
      <c r="A5" s="9" t="s">
        <v>25</v>
      </c>
      <c r="B5" s="1"/>
      <c r="C5" s="10"/>
      <c r="D5" s="1"/>
    </row>
    <row r="6" spans="1:6" x14ac:dyDescent="0.35">
      <c r="A6" s="9" t="s">
        <v>63</v>
      </c>
      <c r="B6" s="1"/>
      <c r="C6" s="10"/>
      <c r="D6" s="1"/>
    </row>
    <row r="7" spans="1:6" x14ac:dyDescent="0.35">
      <c r="A7" s="9" t="s">
        <v>65</v>
      </c>
      <c r="B7" s="1"/>
      <c r="C7" s="10"/>
      <c r="D7" s="1"/>
    </row>
    <row r="8" spans="1:6" x14ac:dyDescent="0.35">
      <c r="A8" s="1" t="s">
        <v>70</v>
      </c>
      <c r="B8" s="1"/>
      <c r="C8" s="10"/>
      <c r="D8" s="1"/>
    </row>
    <row r="9" spans="1:6" x14ac:dyDescent="0.35">
      <c r="A9" s="1" t="s">
        <v>71</v>
      </c>
      <c r="B9" s="1"/>
      <c r="C9" s="10"/>
      <c r="D9" s="1"/>
    </row>
    <row r="10" spans="1:6" x14ac:dyDescent="0.35">
      <c r="A10" s="9" t="s">
        <v>72</v>
      </c>
      <c r="B10" s="1"/>
      <c r="C10" s="10"/>
      <c r="D10" s="1"/>
    </row>
    <row r="11" spans="1:6" x14ac:dyDescent="0.35">
      <c r="A11" s="9" t="s">
        <v>66</v>
      </c>
      <c r="B11" s="1"/>
      <c r="C11" s="10"/>
      <c r="D11" s="1"/>
    </row>
    <row r="12" spans="1:6" x14ac:dyDescent="0.35">
      <c r="A12" s="9" t="s">
        <v>67</v>
      </c>
      <c r="B12" s="1"/>
      <c r="C12" s="10"/>
      <c r="D12" s="1"/>
    </row>
    <row r="13" spans="1:6" x14ac:dyDescent="0.35">
      <c r="A13" s="9" t="s">
        <v>68</v>
      </c>
      <c r="B13" s="1"/>
      <c r="C13" s="10"/>
      <c r="D13" s="1"/>
    </row>
    <row r="14" spans="1:6" x14ac:dyDescent="0.35">
      <c r="A14" s="1" t="s">
        <v>69</v>
      </c>
      <c r="B14" s="1"/>
      <c r="C14" s="10"/>
      <c r="D14" s="1"/>
    </row>
    <row r="15" spans="1:6" ht="21.75" thickBot="1" x14ac:dyDescent="0.4">
      <c r="A15" s="10"/>
      <c r="B15" s="1"/>
      <c r="C15" s="10"/>
      <c r="D15" s="1"/>
    </row>
    <row r="16" spans="1:6" x14ac:dyDescent="0.35">
      <c r="A16" s="109" t="s">
        <v>9</v>
      </c>
      <c r="B16" s="111" t="s">
        <v>0</v>
      </c>
      <c r="C16" s="56" t="s">
        <v>1</v>
      </c>
      <c r="D16" s="29" t="s">
        <v>18</v>
      </c>
    </row>
    <row r="17" spans="1:5" ht="21.75" thickBot="1" x14ac:dyDescent="0.4">
      <c r="A17" s="110"/>
      <c r="B17" s="112"/>
      <c r="C17" s="57" t="s">
        <v>2</v>
      </c>
      <c r="D17" s="30" t="s">
        <v>19</v>
      </c>
    </row>
    <row r="18" spans="1:5" x14ac:dyDescent="0.35">
      <c r="A18" s="89" t="s">
        <v>31</v>
      </c>
      <c r="B18" s="40" t="s">
        <v>16</v>
      </c>
      <c r="C18" s="61" t="s">
        <v>17</v>
      </c>
      <c r="D18" s="60" t="s">
        <v>17</v>
      </c>
    </row>
    <row r="19" spans="1:5" x14ac:dyDescent="0.35">
      <c r="A19" s="18" t="s">
        <v>32</v>
      </c>
      <c r="B19" s="33" t="s">
        <v>7</v>
      </c>
      <c r="C19" s="34">
        <v>1</v>
      </c>
      <c r="D19" s="34">
        <v>16.670000000000002</v>
      </c>
      <c r="E19" s="79">
        <f>1*100/6</f>
        <v>16.666666666666668</v>
      </c>
    </row>
    <row r="20" spans="1:5" x14ac:dyDescent="0.35">
      <c r="A20" s="18" t="s">
        <v>33</v>
      </c>
      <c r="B20" s="41"/>
      <c r="C20" s="62"/>
      <c r="D20" s="42"/>
    </row>
    <row r="21" spans="1:5" x14ac:dyDescent="0.35">
      <c r="A21" s="18" t="s">
        <v>34</v>
      </c>
      <c r="B21" s="6"/>
      <c r="C21" s="63"/>
      <c r="D21" s="14"/>
    </row>
    <row r="22" spans="1:5" x14ac:dyDescent="0.35">
      <c r="A22" s="18" t="s">
        <v>35</v>
      </c>
      <c r="B22" s="6"/>
      <c r="C22" s="26"/>
      <c r="D22" s="14"/>
      <c r="E22" s="53"/>
    </row>
    <row r="23" spans="1:5" x14ac:dyDescent="0.35">
      <c r="A23" s="18" t="s">
        <v>36</v>
      </c>
      <c r="B23" s="6"/>
      <c r="C23" s="26"/>
      <c r="D23" s="14"/>
    </row>
    <row r="24" spans="1:5" x14ac:dyDescent="0.35">
      <c r="A24" s="90" t="s">
        <v>37</v>
      </c>
      <c r="B24" s="24"/>
      <c r="C24" s="8"/>
      <c r="D24" s="12"/>
    </row>
    <row r="25" spans="1:5" x14ac:dyDescent="0.35">
      <c r="A25" s="91" t="s">
        <v>38</v>
      </c>
      <c r="B25" s="33" t="s">
        <v>39</v>
      </c>
      <c r="C25" s="34" t="s">
        <v>17</v>
      </c>
      <c r="D25" s="35" t="s">
        <v>17</v>
      </c>
    </row>
    <row r="26" spans="1:5" x14ac:dyDescent="0.35">
      <c r="A26" s="18" t="s">
        <v>40</v>
      </c>
      <c r="B26" s="41" t="s">
        <v>52</v>
      </c>
      <c r="C26" s="64" t="s">
        <v>17</v>
      </c>
      <c r="D26" s="42" t="s">
        <v>17</v>
      </c>
    </row>
    <row r="27" spans="1:5" x14ac:dyDescent="0.35">
      <c r="A27" s="18" t="s">
        <v>41</v>
      </c>
      <c r="B27" s="41"/>
      <c r="C27" s="64"/>
      <c r="D27" s="42"/>
    </row>
    <row r="28" spans="1:5" x14ac:dyDescent="0.35">
      <c r="A28" s="18" t="s">
        <v>42</v>
      </c>
      <c r="B28" s="6"/>
      <c r="C28" s="26"/>
      <c r="D28" s="14"/>
    </row>
    <row r="29" spans="1:5" x14ac:dyDescent="0.35">
      <c r="A29" s="52" t="s">
        <v>43</v>
      </c>
      <c r="B29" s="6"/>
      <c r="C29" s="26"/>
      <c r="D29" s="14"/>
    </row>
    <row r="30" spans="1:5" ht="21.75" thickBot="1" x14ac:dyDescent="0.4">
      <c r="A30" s="51" t="s">
        <v>44</v>
      </c>
      <c r="B30" s="25"/>
      <c r="C30" s="37"/>
      <c r="D30" s="36"/>
    </row>
    <row r="31" spans="1:5" ht="21.75" thickBot="1" x14ac:dyDescent="0.4">
      <c r="A31" s="27">
        <v>4</v>
      </c>
      <c r="B31" s="27">
        <v>4</v>
      </c>
      <c r="C31" s="39">
        <v>1</v>
      </c>
      <c r="D31" s="78">
        <v>16.670000000000002</v>
      </c>
    </row>
    <row r="41" spans="5:5" x14ac:dyDescent="0.35">
      <c r="E41">
        <v>1</v>
      </c>
    </row>
  </sheetData>
  <mergeCells count="2">
    <mergeCell ref="A16:A17"/>
    <mergeCell ref="B16:B17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989E-726B-46CF-BBA4-7BE5C3DE5BD0}">
  <dimension ref="A1:F24"/>
  <sheetViews>
    <sheetView zoomScale="171" zoomScaleNormal="171" workbookViewId="0">
      <selection activeCell="A6" sqref="A6"/>
    </sheetView>
  </sheetViews>
  <sheetFormatPr defaultRowHeight="21" x14ac:dyDescent="0.35"/>
  <cols>
    <col min="1" max="1" width="20.125" customWidth="1"/>
    <col min="2" max="2" width="20" customWidth="1"/>
    <col min="3" max="3" width="12.25" customWidth="1"/>
    <col min="4" max="4" width="15.375" customWidth="1"/>
    <col min="5" max="5" width="13.875" customWidth="1"/>
  </cols>
  <sheetData>
    <row r="1" spans="1:6" x14ac:dyDescent="0.35">
      <c r="E1" s="1">
        <v>26</v>
      </c>
    </row>
    <row r="3" spans="1:6" x14ac:dyDescent="0.35">
      <c r="E3" s="54" t="s">
        <v>29</v>
      </c>
    </row>
    <row r="4" spans="1:6" x14ac:dyDescent="0.35">
      <c r="A4" s="7" t="s">
        <v>30</v>
      </c>
      <c r="B4" s="7"/>
      <c r="C4" s="7"/>
      <c r="D4" s="7"/>
      <c r="E4" s="15"/>
      <c r="F4" s="54"/>
    </row>
    <row r="5" spans="1:6" x14ac:dyDescent="0.35">
      <c r="A5" s="9" t="s">
        <v>73</v>
      </c>
      <c r="B5" s="1"/>
      <c r="C5" s="10"/>
      <c r="D5" s="1"/>
    </row>
    <row r="6" spans="1:6" x14ac:dyDescent="0.35">
      <c r="A6" s="9" t="s">
        <v>74</v>
      </c>
      <c r="B6" s="1"/>
      <c r="C6" s="10"/>
      <c r="D6" s="1"/>
    </row>
    <row r="7" spans="1:6" ht="21.75" thickBot="1" x14ac:dyDescent="0.4">
      <c r="A7" s="10"/>
      <c r="B7" s="1"/>
      <c r="C7" s="10"/>
      <c r="D7" s="1"/>
    </row>
    <row r="8" spans="1:6" x14ac:dyDescent="0.35">
      <c r="A8" s="113" t="s">
        <v>9</v>
      </c>
      <c r="B8" s="99" t="s">
        <v>0</v>
      </c>
      <c r="C8" s="23" t="s">
        <v>1</v>
      </c>
      <c r="D8" s="44" t="s">
        <v>18</v>
      </c>
      <c r="E8" s="47" t="s">
        <v>3</v>
      </c>
    </row>
    <row r="9" spans="1:6" x14ac:dyDescent="0.35">
      <c r="A9" s="114"/>
      <c r="B9" s="100"/>
      <c r="C9" s="21" t="s">
        <v>2</v>
      </c>
      <c r="D9" s="45" t="s">
        <v>19</v>
      </c>
      <c r="E9" s="48" t="s">
        <v>4</v>
      </c>
    </row>
    <row r="10" spans="1:6" ht="21.75" thickBot="1" x14ac:dyDescent="0.4">
      <c r="A10" s="115"/>
      <c r="B10" s="101"/>
      <c r="C10" s="22"/>
      <c r="D10" s="46"/>
      <c r="E10" s="49" t="s">
        <v>5</v>
      </c>
    </row>
    <row r="11" spans="1:6" x14ac:dyDescent="0.35">
      <c r="A11" s="89" t="s">
        <v>31</v>
      </c>
      <c r="B11" s="40" t="s">
        <v>16</v>
      </c>
      <c r="C11" s="61" t="s">
        <v>17</v>
      </c>
      <c r="D11" s="60" t="s">
        <v>17</v>
      </c>
      <c r="E11" s="60" t="s">
        <v>17</v>
      </c>
    </row>
    <row r="12" spans="1:6" x14ac:dyDescent="0.35">
      <c r="A12" s="18" t="s">
        <v>32</v>
      </c>
      <c r="B12" s="33" t="s">
        <v>7</v>
      </c>
      <c r="C12" s="34">
        <v>1</v>
      </c>
      <c r="D12" s="34">
        <v>16.670000000000002</v>
      </c>
      <c r="E12" s="35">
        <v>150000</v>
      </c>
    </row>
    <row r="13" spans="1:6" x14ac:dyDescent="0.35">
      <c r="A13" s="18" t="s">
        <v>33</v>
      </c>
      <c r="B13" s="41"/>
      <c r="C13" s="62"/>
      <c r="D13" s="42"/>
      <c r="E13" s="42"/>
    </row>
    <row r="14" spans="1:6" x14ac:dyDescent="0.35">
      <c r="A14" s="18" t="s">
        <v>34</v>
      </c>
      <c r="B14" s="6"/>
      <c r="C14" s="63"/>
      <c r="D14" s="14"/>
      <c r="E14" s="14"/>
    </row>
    <row r="15" spans="1:6" x14ac:dyDescent="0.35">
      <c r="A15" s="18" t="s">
        <v>35</v>
      </c>
      <c r="B15" s="6"/>
      <c r="C15" s="26"/>
      <c r="D15" s="14"/>
      <c r="E15" s="14"/>
      <c r="F15" s="53">
        <f>1*100/44</f>
        <v>2.2727272727272729</v>
      </c>
    </row>
    <row r="16" spans="1:6" x14ac:dyDescent="0.35">
      <c r="A16" s="18" t="s">
        <v>36</v>
      </c>
      <c r="B16" s="6"/>
      <c r="C16" s="26"/>
      <c r="D16" s="14"/>
      <c r="E16" s="14"/>
    </row>
    <row r="17" spans="1:5" x14ac:dyDescent="0.35">
      <c r="A17" s="90" t="s">
        <v>37</v>
      </c>
      <c r="B17" s="24"/>
      <c r="C17" s="8"/>
      <c r="D17" s="12"/>
      <c r="E17" s="12"/>
    </row>
    <row r="18" spans="1:5" x14ac:dyDescent="0.35">
      <c r="A18" s="91" t="s">
        <v>38</v>
      </c>
      <c r="B18" s="33" t="s">
        <v>39</v>
      </c>
      <c r="C18" s="34" t="s">
        <v>17</v>
      </c>
      <c r="D18" s="35" t="s">
        <v>17</v>
      </c>
      <c r="E18" s="35" t="s">
        <v>17</v>
      </c>
    </row>
    <row r="19" spans="1:5" x14ac:dyDescent="0.35">
      <c r="A19" s="18" t="s">
        <v>40</v>
      </c>
      <c r="B19" s="41" t="s">
        <v>52</v>
      </c>
      <c r="C19" s="64" t="s">
        <v>17</v>
      </c>
      <c r="D19" s="42" t="s">
        <v>17</v>
      </c>
      <c r="E19" s="42" t="s">
        <v>17</v>
      </c>
    </row>
    <row r="20" spans="1:5" x14ac:dyDescent="0.35">
      <c r="A20" s="18" t="s">
        <v>41</v>
      </c>
      <c r="B20" s="41"/>
      <c r="C20" s="64"/>
      <c r="D20" s="42"/>
      <c r="E20" s="42"/>
    </row>
    <row r="21" spans="1:5" x14ac:dyDescent="0.35">
      <c r="A21" s="18" t="s">
        <v>42</v>
      </c>
      <c r="B21" s="6"/>
      <c r="C21" s="26"/>
      <c r="D21" s="14"/>
      <c r="E21" s="14"/>
    </row>
    <row r="22" spans="1:5" x14ac:dyDescent="0.35">
      <c r="A22" s="52" t="s">
        <v>43</v>
      </c>
      <c r="B22" s="6"/>
      <c r="C22" s="26"/>
      <c r="D22" s="14"/>
      <c r="E22" s="14"/>
    </row>
    <row r="23" spans="1:5" ht="21.75" thickBot="1" x14ac:dyDescent="0.4">
      <c r="A23" s="51" t="s">
        <v>44</v>
      </c>
      <c r="B23" s="25"/>
      <c r="C23" s="37"/>
      <c r="D23" s="36"/>
      <c r="E23" s="36"/>
    </row>
    <row r="24" spans="1:5" ht="21.75" thickBot="1" x14ac:dyDescent="0.4">
      <c r="A24" s="27">
        <v>4</v>
      </c>
      <c r="B24" s="27">
        <v>4</v>
      </c>
      <c r="C24" s="39">
        <v>1</v>
      </c>
      <c r="D24" s="78">
        <v>16.670000000000002</v>
      </c>
      <c r="E24" s="80">
        <v>150000</v>
      </c>
    </row>
  </sheetData>
  <mergeCells count="2">
    <mergeCell ref="A8:A10"/>
    <mergeCell ref="B8:B10"/>
  </mergeCells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9DF-F5BA-4A97-96F6-4D5C86B02AB8}">
  <dimension ref="A1:H24"/>
  <sheetViews>
    <sheetView tabSelected="1" topLeftCell="A16" zoomScale="145" zoomScaleNormal="145" workbookViewId="0">
      <selection activeCell="C6" sqref="C6"/>
    </sheetView>
  </sheetViews>
  <sheetFormatPr defaultRowHeight="21" x14ac:dyDescent="0.35"/>
  <cols>
    <col min="2" max="2" width="11.25" customWidth="1"/>
    <col min="3" max="3" width="13" customWidth="1"/>
    <col min="4" max="4" width="11.375" customWidth="1"/>
    <col min="5" max="5" width="13.375" customWidth="1"/>
    <col min="6" max="6" width="12.25" customWidth="1"/>
    <col min="7" max="7" width="12.375" customWidth="1"/>
    <col min="8" max="8" width="12.5" customWidth="1"/>
  </cols>
  <sheetData>
    <row r="1" spans="1:8" x14ac:dyDescent="0.35">
      <c r="G1" s="1">
        <v>27</v>
      </c>
    </row>
    <row r="3" spans="1:8" x14ac:dyDescent="0.35">
      <c r="G3" s="54" t="s">
        <v>28</v>
      </c>
    </row>
    <row r="4" spans="1:8" x14ac:dyDescent="0.35">
      <c r="A4" s="10"/>
      <c r="B4" s="70" t="s">
        <v>48</v>
      </c>
      <c r="C4" s="71"/>
      <c r="D4" s="72"/>
      <c r="E4" s="71"/>
      <c r="F4" s="73"/>
      <c r="G4" s="73"/>
    </row>
    <row r="5" spans="1:8" x14ac:dyDescent="0.35">
      <c r="A5" s="9" t="s">
        <v>75</v>
      </c>
      <c r="B5" s="1"/>
      <c r="C5" s="1"/>
      <c r="D5" s="10"/>
      <c r="E5" s="1"/>
    </row>
    <row r="6" spans="1:8" x14ac:dyDescent="0.35">
      <c r="A6" s="9" t="s">
        <v>49</v>
      </c>
      <c r="B6" s="1"/>
      <c r="C6" s="1"/>
      <c r="D6" s="10"/>
      <c r="E6" s="1"/>
      <c r="H6" s="35"/>
    </row>
    <row r="7" spans="1:8" ht="21.75" thickBot="1" x14ac:dyDescent="0.4">
      <c r="A7" s="10"/>
      <c r="B7" s="1"/>
      <c r="C7" s="1"/>
      <c r="D7" s="10"/>
      <c r="E7" s="1"/>
    </row>
    <row r="8" spans="1:8" x14ac:dyDescent="0.35">
      <c r="A8" s="113" t="s">
        <v>9</v>
      </c>
      <c r="B8" s="116"/>
      <c r="C8" s="99" t="s">
        <v>0</v>
      </c>
      <c r="D8" s="23" t="s">
        <v>1</v>
      </c>
      <c r="E8" s="44" t="s">
        <v>18</v>
      </c>
      <c r="F8" s="47" t="s">
        <v>3</v>
      </c>
      <c r="G8" s="47" t="s">
        <v>20</v>
      </c>
    </row>
    <row r="9" spans="1:8" x14ac:dyDescent="0.35">
      <c r="A9" s="114"/>
      <c r="B9" s="117"/>
      <c r="C9" s="100"/>
      <c r="D9" s="21" t="s">
        <v>2</v>
      </c>
      <c r="E9" s="45" t="s">
        <v>19</v>
      </c>
      <c r="F9" s="48" t="s">
        <v>4</v>
      </c>
      <c r="G9" s="48" t="s">
        <v>21</v>
      </c>
    </row>
    <row r="10" spans="1:8" ht="21.75" thickBot="1" x14ac:dyDescent="0.4">
      <c r="A10" s="115"/>
      <c r="B10" s="118"/>
      <c r="C10" s="101"/>
      <c r="D10" s="22"/>
      <c r="E10" s="46"/>
      <c r="F10" s="49" t="s">
        <v>5</v>
      </c>
      <c r="G10" s="49" t="s">
        <v>22</v>
      </c>
    </row>
    <row r="11" spans="1:8" x14ac:dyDescent="0.35">
      <c r="A11" s="92" t="s">
        <v>31</v>
      </c>
      <c r="B11" s="93"/>
      <c r="C11" s="40" t="s">
        <v>16</v>
      </c>
      <c r="D11" s="61" t="s">
        <v>17</v>
      </c>
      <c r="E11" s="60" t="s">
        <v>17</v>
      </c>
      <c r="F11" s="60" t="s">
        <v>17</v>
      </c>
      <c r="G11" s="60" t="s">
        <v>17</v>
      </c>
    </row>
    <row r="12" spans="1:8" x14ac:dyDescent="0.35">
      <c r="A12" s="94" t="s">
        <v>32</v>
      </c>
      <c r="B12" s="95"/>
      <c r="C12" s="33" t="s">
        <v>7</v>
      </c>
      <c r="D12" s="34">
        <v>1</v>
      </c>
      <c r="E12" s="34">
        <v>8.33</v>
      </c>
      <c r="F12" s="35">
        <v>150000</v>
      </c>
      <c r="G12" s="82">
        <v>2.74</v>
      </c>
      <c r="H12">
        <v>5470000</v>
      </c>
    </row>
    <row r="13" spans="1:8" x14ac:dyDescent="0.35">
      <c r="A13" s="94" t="s">
        <v>33</v>
      </c>
      <c r="B13" s="95"/>
      <c r="C13" s="41"/>
      <c r="D13" s="62"/>
      <c r="E13" s="42"/>
      <c r="F13" s="42"/>
      <c r="G13" s="42"/>
      <c r="H13" s="53">
        <f>F12*100/H12</f>
        <v>2.7422303473491771</v>
      </c>
    </row>
    <row r="14" spans="1:8" x14ac:dyDescent="0.35">
      <c r="A14" s="94" t="s">
        <v>34</v>
      </c>
      <c r="B14" s="95"/>
      <c r="C14" s="6"/>
      <c r="D14" s="63"/>
      <c r="E14" s="14"/>
      <c r="F14" s="14"/>
      <c r="G14" s="14"/>
    </row>
    <row r="15" spans="1:8" x14ac:dyDescent="0.35">
      <c r="A15" s="94" t="s">
        <v>35</v>
      </c>
      <c r="B15" s="95"/>
      <c r="C15" s="6"/>
      <c r="D15" s="26"/>
      <c r="E15" s="14"/>
      <c r="F15" s="14"/>
      <c r="G15" s="14"/>
    </row>
    <row r="16" spans="1:8" x14ac:dyDescent="0.35">
      <c r="A16" s="94" t="s">
        <v>36</v>
      </c>
      <c r="B16" s="95"/>
      <c r="C16" s="6"/>
      <c r="D16" s="26"/>
      <c r="E16" s="14"/>
      <c r="F16" s="14"/>
      <c r="G16" s="14"/>
    </row>
    <row r="17" spans="1:7" x14ac:dyDescent="0.35">
      <c r="A17" s="96" t="s">
        <v>37</v>
      </c>
      <c r="B17" s="81"/>
      <c r="C17" s="24"/>
      <c r="D17" s="8"/>
      <c r="E17" s="12"/>
      <c r="F17" s="12"/>
      <c r="G17" s="12"/>
    </row>
    <row r="18" spans="1:7" x14ac:dyDescent="0.35">
      <c r="A18" s="97" t="s">
        <v>38</v>
      </c>
      <c r="B18" s="98"/>
      <c r="C18" s="33" t="s">
        <v>39</v>
      </c>
      <c r="D18" s="34" t="s">
        <v>17</v>
      </c>
      <c r="E18" s="35" t="s">
        <v>17</v>
      </c>
      <c r="F18" s="35" t="s">
        <v>17</v>
      </c>
      <c r="G18" s="35" t="s">
        <v>17</v>
      </c>
    </row>
    <row r="19" spans="1:7" x14ac:dyDescent="0.35">
      <c r="A19" s="94" t="s">
        <v>40</v>
      </c>
      <c r="B19" s="95"/>
      <c r="C19" s="41" t="s">
        <v>23</v>
      </c>
      <c r="D19" s="64" t="s">
        <v>17</v>
      </c>
      <c r="E19" s="42" t="s">
        <v>17</v>
      </c>
      <c r="F19" s="42" t="s">
        <v>17</v>
      </c>
      <c r="G19" s="42" t="s">
        <v>17</v>
      </c>
    </row>
    <row r="20" spans="1:7" x14ac:dyDescent="0.35">
      <c r="A20" s="94" t="s">
        <v>41</v>
      </c>
      <c r="B20" s="95"/>
      <c r="C20" s="24" t="s">
        <v>24</v>
      </c>
      <c r="D20" s="65"/>
      <c r="E20" s="43"/>
      <c r="F20" s="43"/>
      <c r="G20" s="43"/>
    </row>
    <row r="21" spans="1:7" x14ac:dyDescent="0.35">
      <c r="A21" s="94" t="s">
        <v>42</v>
      </c>
      <c r="B21" s="95"/>
      <c r="C21" s="6"/>
      <c r="D21" s="26"/>
      <c r="E21" s="14"/>
      <c r="F21" s="14"/>
      <c r="G21" s="14"/>
    </row>
    <row r="22" spans="1:7" x14ac:dyDescent="0.35">
      <c r="A22" s="52" t="s">
        <v>43</v>
      </c>
      <c r="B22" s="52"/>
      <c r="C22" s="6"/>
      <c r="D22" s="26"/>
      <c r="E22" s="14"/>
      <c r="F22" s="14"/>
      <c r="G22" s="14"/>
    </row>
    <row r="23" spans="1:7" ht="21.75" thickBot="1" x14ac:dyDescent="0.4">
      <c r="A23" s="55" t="s">
        <v>44</v>
      </c>
      <c r="B23" s="50"/>
      <c r="C23" s="25"/>
      <c r="D23" s="37"/>
      <c r="E23" s="36"/>
      <c r="F23" s="36"/>
      <c r="G23" s="36"/>
    </row>
    <row r="24" spans="1:7" ht="21.75" thickBot="1" x14ac:dyDescent="0.4">
      <c r="A24" s="119">
        <v>4</v>
      </c>
      <c r="B24" s="120"/>
      <c r="C24" s="27">
        <v>4</v>
      </c>
      <c r="D24" s="39">
        <v>1</v>
      </c>
      <c r="E24" s="78">
        <v>16.670000000000002</v>
      </c>
      <c r="F24" s="80">
        <v>150000</v>
      </c>
      <c r="G24" s="83">
        <f>G12</f>
        <v>2.74</v>
      </c>
    </row>
  </sheetData>
  <mergeCells count="3">
    <mergeCell ref="A8:B10"/>
    <mergeCell ref="C8:C10"/>
    <mergeCell ref="A24:B24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ตารางที่ 1</vt:lpstr>
      <vt:lpstr>ตารางที่ 2</vt:lpstr>
      <vt:lpstr>ตารางที่ 3</vt:lpstr>
      <vt:lpstr>ตารางที่ 4</vt:lpstr>
      <vt:lpstr>'ตารางที่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2024-10-10T04:30:45Z</cp:lastPrinted>
  <dcterms:created xsi:type="dcterms:W3CDTF">2022-09-08T04:05:03Z</dcterms:created>
  <dcterms:modified xsi:type="dcterms:W3CDTF">2024-10-12T02:47:14Z</dcterms:modified>
</cp:coreProperties>
</file>