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440"/>
  </bookViews>
  <sheets>
    <sheet name="ย.1" sheetId="1" r:id="rId1"/>
    <sheet name="ย.1(ค้างจ่ายปี 64)" sheetId="10" r:id="rId2"/>
    <sheet name="ย.1(ค้างจ่ายปี 65)" sheetId="9" r:id="rId3"/>
    <sheet name="ย.1จ่ายขาดเงินสะสม" sheetId="8" r:id="rId4"/>
    <sheet name="ย.2" sheetId="2" r:id="rId5"/>
    <sheet name="ย.3" sheetId="3" r:id="rId6"/>
    <sheet name="ย.5" sheetId="6" r:id="rId7"/>
    <sheet name="ย.4" sheetId="5" r:id="rId8"/>
    <sheet name="ย.6" sheetId="4" r:id="rId9"/>
    <sheet name="ย.6 (ค้างจ่ายปี 65)" sheetId="12" r:id="rId10"/>
    <sheet name="ย.7" sheetId="7" r:id="rId11"/>
  </sheets>
  <definedNames>
    <definedName name="_xlnm.Print_Titles" localSheetId="0">ย.1!$27:$31</definedName>
    <definedName name="_xlnm.Print_Titles" localSheetId="5">ย.3!$1:$2</definedName>
    <definedName name="_xlnm.Print_Titles" localSheetId="7">ย.4!$1:$2</definedName>
    <definedName name="_xlnm.Print_Titles" localSheetId="6">ย.5!$1:$2</definedName>
    <definedName name="_xlnm.Print_Titles" localSheetId="8">ย.6!$1:$2</definedName>
    <definedName name="_xlnm.Print_Titles" localSheetId="10">ย.7!$1:$2</definedName>
  </definedNames>
  <calcPr calcId="144525"/>
</workbook>
</file>

<file path=xl/calcChain.xml><?xml version="1.0" encoding="utf-8"?>
<calcChain xmlns="http://schemas.openxmlformats.org/spreadsheetml/2006/main">
  <c r="C46" i="7" l="1"/>
  <c r="C58" i="7" s="1"/>
  <c r="C131" i="5"/>
  <c r="D66" i="1" l="1"/>
  <c r="D57" i="4" l="1"/>
  <c r="C57" i="4"/>
  <c r="C12" i="12"/>
  <c r="D12" i="12"/>
  <c r="D46" i="7" l="1"/>
  <c r="D92" i="5"/>
  <c r="C92" i="5"/>
  <c r="D65" i="1" l="1"/>
  <c r="D109" i="4" l="1"/>
  <c r="C109" i="4"/>
  <c r="D92" i="4"/>
  <c r="C92" i="4"/>
  <c r="D130" i="5"/>
  <c r="C130" i="5"/>
  <c r="C66" i="1"/>
  <c r="D10" i="1"/>
  <c r="C10" i="1"/>
  <c r="C110" i="4" l="1"/>
  <c r="D110" i="4"/>
  <c r="C17" i="9"/>
  <c r="D304" i="3" l="1"/>
  <c r="D109" i="3"/>
  <c r="D114" i="3"/>
  <c r="D127" i="3"/>
  <c r="D133" i="3"/>
  <c r="D138" i="3"/>
  <c r="D151" i="3"/>
  <c r="D157" i="3"/>
  <c r="D162" i="3"/>
  <c r="D175" i="3"/>
  <c r="D181" i="3"/>
  <c r="D186" i="3"/>
  <c r="D199" i="3"/>
  <c r="D205" i="3"/>
  <c r="D210" i="3"/>
  <c r="D223" i="3"/>
  <c r="D229" i="3"/>
  <c r="D234" i="3"/>
  <c r="D247" i="3"/>
  <c r="D279" i="3"/>
  <c r="D284" i="3"/>
  <c r="D297" i="3"/>
  <c r="C57" i="6" l="1"/>
  <c r="D56" i="6"/>
  <c r="C56" i="6"/>
  <c r="D32" i="6"/>
  <c r="C32" i="6"/>
  <c r="C65" i="1" l="1"/>
  <c r="D303" i="3" l="1"/>
  <c r="D17" i="3"/>
  <c r="D11" i="3"/>
  <c r="D14" i="6"/>
  <c r="D57" i="6" s="1"/>
  <c r="D17" i="9" l="1"/>
  <c r="D57" i="7"/>
  <c r="D58" i="7" s="1"/>
  <c r="C57" i="7"/>
  <c r="C14" i="6" l="1"/>
  <c r="D18" i="5"/>
  <c r="D131" i="5" s="1"/>
  <c r="C18" i="5"/>
  <c r="C304" i="3"/>
  <c r="C303" i="3"/>
  <c r="C21" i="2"/>
  <c r="C22" i="2" s="1"/>
  <c r="C19" i="8" l="1"/>
  <c r="C11" i="10"/>
  <c r="D11" i="10"/>
</calcChain>
</file>

<file path=xl/sharedStrings.xml><?xml version="1.0" encoding="utf-8"?>
<sst xmlns="http://schemas.openxmlformats.org/spreadsheetml/2006/main" count="2650" uniqueCount="424">
  <si>
    <t>ยุทธศาสตร์ที่ 1  ยุทธศาสตร์การพัฒนาด้านโครงสร้างพื้นฐาน สาธารณูปโภคและสาธารณูประการ</t>
  </si>
  <si>
    <t>ลำดับ</t>
  </si>
  <si>
    <t>ที่</t>
  </si>
  <si>
    <t>(บาท)</t>
  </si>
  <si>
    <t>งบประมาณตั้งไว้</t>
  </si>
  <si>
    <t>งบประมาณ</t>
  </si>
  <si>
    <t>เบิกจ่ายจริง</t>
  </si>
  <si>
    <t>หน่วยการ</t>
  </si>
  <si>
    <t>ดำเนินงาน</t>
  </si>
  <si>
    <t>ไตรมาสที่ 1</t>
  </si>
  <si>
    <t>ไตรมาสที่ 2</t>
  </si>
  <si>
    <t>ไตรมาสที่ 3</t>
  </si>
  <si>
    <t>ไตรมาสที่ 4</t>
  </si>
  <si>
    <t>ผลการ</t>
  </si>
  <si>
    <t>ดำเนินการ</t>
  </si>
  <si>
    <t>หมายเหตุ</t>
  </si>
  <si>
    <t>โครงการ / กิจกรรม</t>
  </si>
  <si>
    <t>ต.ค.64</t>
  </si>
  <si>
    <t>ธ.ค.64</t>
  </si>
  <si>
    <t>พ.ย.64</t>
  </si>
  <si>
    <t>ม.ค.65</t>
  </si>
  <si>
    <t>ก.พ.65</t>
  </si>
  <si>
    <t>มี.ค.65</t>
  </si>
  <si>
    <t>เม.ย.65</t>
  </si>
  <si>
    <t>พ.ค.65</t>
  </si>
  <si>
    <t>มิ.ย.65</t>
  </si>
  <si>
    <t>ส.ค.65</t>
  </si>
  <si>
    <t>ก.ย.65</t>
  </si>
  <si>
    <t>ก.ค.65</t>
  </si>
  <si>
    <t xml:space="preserve"> </t>
  </si>
  <si>
    <t>ยุทธศาสตร์ที่ 3  ยุทธศาสตร์การพัฒนาด้านบริหารและจัดบริการด้านสาธารณสุข</t>
  </si>
  <si>
    <t>ยุทธศาสตร์ที่ 6  ยุทธศาสตร์การพัฒนาด้านคุณภาพชีวิตศักยภาพคนและความเข้มแข็งของชุมชน</t>
  </si>
  <si>
    <t>ยุทธศาสตร์ที่ 4  ยุทธศาสตร์การพัฒนาระบบการศึกษาและส่งเสริมศิลปวัฒนธรรมท้องถิ่น</t>
  </si>
  <si>
    <t>ยุทธศาสตร์ที่ 2  ยุทธศาสตร์การพัฒนาด้านระบบการจัดการทรัพยากรธรรมชาติและสิ่งแวดล้อม</t>
  </si>
  <si>
    <t>ยุทธศาสตร์ที่ 5  ยุทธศาสตร์การพัฒนาด้านเสริมสร้างความเข้มแข็งของระบบเศรษฐกิจชุมชนตามปรัชญาเศรษฐกิจพอเพียง</t>
  </si>
  <si>
    <t>ยุทธศาสตร์ที่ 7  ยุทธศาสตร์การพัฒนาประสิทธิภาพการเมือง การบริหารและพัฒนาบุคลากรท้องถิ่น</t>
  </si>
  <si>
    <t>-</t>
  </si>
  <si>
    <t>กองช่าง</t>
  </si>
  <si>
    <t>โครงการก่อสร้างถนนคอนกรีต</t>
  </si>
  <si>
    <t>ยังไม่ได้</t>
  </si>
  <si>
    <t>กันเงิน</t>
  </si>
  <si>
    <t>P</t>
  </si>
  <si>
    <t>อยู่ระหว่าง</t>
  </si>
  <si>
    <t>ดำเนินการแล้ว</t>
  </si>
  <si>
    <t>(รายจ่ายค้างจ่าย ปี ๖4)</t>
  </si>
  <si>
    <t>รวม 1 โครงการ</t>
  </si>
  <si>
    <t>อยู่ในช่วง</t>
  </si>
  <si>
    <t>จัดซื้อ - จัดจ้าง</t>
  </si>
  <si>
    <t>(จ่ายขาดเงินสะสม)</t>
  </si>
  <si>
    <t xml:space="preserve">โครงการติดตั้งเสาโคมไฟส่องสว่าง </t>
  </si>
  <si>
    <t>LED ถนนเลียบคลองชลประทาน</t>
  </si>
  <si>
    <t xml:space="preserve"> 12 ซ้าย (ฝั่งซ้าย) (ช่วงจุดตัดถนน</t>
  </si>
  <si>
    <t xml:space="preserve">สาย 3525 ถึง ครัวต้นข่อย) หมู่ที่ 4 </t>
  </si>
  <si>
    <t>ตำบลบ้านสิงห์</t>
  </si>
  <si>
    <t>หมู่ที่ 5 ตำบลบ้านสิงห์</t>
  </si>
  <si>
    <t>โครงการปรับปรุงท่อระบายน้ำและ</t>
  </si>
  <si>
    <t xml:space="preserve">บ่อพัก ค.ส.ล. บริเวณคลองบ้านสิงห์- </t>
  </si>
  <si>
    <t xml:space="preserve">น้ำหัก ช่วงหน้าซอยบ้านสิงห์ ซอย 1 </t>
  </si>
  <si>
    <t>รอรื้อถอนสิ่ง</t>
  </si>
  <si>
    <t>ปลูกสร้างใน</t>
  </si>
  <si>
    <t>พื้นที่ปรับปรุง</t>
  </si>
  <si>
    <t>ท่อระบายน้ำ</t>
  </si>
  <si>
    <t>รวม 2 โครงการ</t>
  </si>
  <si>
    <t>1.1  แผนงานอุตสาหกรรมและการโยธา</t>
  </si>
  <si>
    <t>4.1  แผนงานบริหารงานทั่วไป</t>
  </si>
  <si>
    <t>พระบาทสมเด็จพระเจ้าอยู่หัวฯ</t>
  </si>
  <si>
    <t>สำนักปลัด</t>
  </si>
  <si>
    <t>สมเด็จพระบรมราชินีนาถฯ</t>
  </si>
  <si>
    <t>โครงการต่างๆตามนโยบายของ</t>
  </si>
  <si>
    <t>อำเภอ,จังหวัด,ส่วนราชการ และ</t>
  </si>
  <si>
    <t>กระทรวง</t>
  </si>
  <si>
    <t>7.1  แผนงานบริหารงานทั่วไป</t>
  </si>
  <si>
    <t>ค่าใช้จ่ายตามโครงการจัดทำแผน</t>
  </si>
  <si>
    <t>ป้องกันและปราบปรามการทุจริต</t>
  </si>
  <si>
    <t>โครงการให้ความรู้เกี่ยวกับกฎหมาย</t>
  </si>
  <si>
    <t>เบื้องต้นสำหรับประชาชน</t>
  </si>
  <si>
    <t>ไม่ได้ดำเนินการ</t>
  </si>
  <si>
    <t>โครงการอบรมและสัมมนาบุคลากร</t>
  </si>
  <si>
    <t>ของเทศบาล</t>
  </si>
  <si>
    <t>โครงการฝึกอบรมและศึกษาดูงาน</t>
  </si>
  <si>
    <t>ในประเทศและต่างประเทศ  ของ</t>
  </si>
  <si>
    <t>คณะผู้บริหาร สมาชิกสภาเทศบาล</t>
  </si>
  <si>
    <t>พนักงานเทศบาล ลูกจ้างประจำ</t>
  </si>
  <si>
    <t>และพนักงานจ้าง</t>
  </si>
  <si>
    <t>โครงการเลือกตั้งสมาชิกสภา</t>
  </si>
  <si>
    <t>เทศบาลและนายกเทศมนตรี</t>
  </si>
  <si>
    <t>งานวางแผนสถิติและวิชาการ</t>
  </si>
  <si>
    <t>โครงการจัดทำ/ปรับปรุงแผน</t>
  </si>
  <si>
    <t>พัฒนาท้องถิ่น</t>
  </si>
  <si>
    <t>โครงการการจัดทำเทศบัญญัติ</t>
  </si>
  <si>
    <t xml:space="preserve">งบประมาณรายจ่ายประจำปี </t>
  </si>
  <si>
    <t>งานบริหารงานคลัง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</si>
  <si>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</si>
  <si>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</si>
  <si>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</si>
  <si>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</si>
  <si>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</si>
  <si>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</si>
  <si>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4.2  แผนงานการศึกษา</t>
  </si>
  <si>
    <t xml:space="preserve">ประเทศ </t>
  </si>
  <si>
    <t>โครงการแข่งขันความเป็นเลิศทาง</t>
  </si>
  <si>
    <t>วิชาการระดับภาคกลางและระดับ</t>
  </si>
  <si>
    <t>กองการศึกษา</t>
  </si>
  <si>
    <t>โครงการสนับสนุนค่าใช้จ่ายในการ</t>
  </si>
  <si>
    <t>บริหารสถานศึกษา(ค่าจัดการเรียน</t>
  </si>
  <si>
    <t>บริหารสถานศึกษาค่าใช้จ่ายในการ</t>
  </si>
  <si>
    <t>จัดการศึกษาสำหรับศูนย์พัฒนา</t>
  </si>
  <si>
    <t>บริหารสถานศึกษา  (เงินอุดหนุน</t>
  </si>
  <si>
    <t>องค์กรปกครองส่วนท้องถิ่น)</t>
  </si>
  <si>
    <t>อุดหนุนโครงการจัดซื้อเครื่องดนตรี</t>
  </si>
  <si>
    <t>สากล ประเภทวงโยธวาทิต</t>
  </si>
  <si>
    <t>อุดหนุนโครงการจัดหาครูผู้สอนเพื่อ</t>
  </si>
  <si>
    <t>พัฒนาคุณภาพการศึกษาของโรงเรียน</t>
  </si>
  <si>
    <t>วัดหนองอ้อ</t>
  </si>
  <si>
    <t>อุดหนุนโครงการจ้างครูสอนให้ครบ</t>
  </si>
  <si>
    <t>ชั้นเรียนโรงเรียนวัดบางกะโด</t>
  </si>
  <si>
    <t>โรงเรียน</t>
  </si>
  <si>
    <t>วัดบางกะโด</t>
  </si>
  <si>
    <t>อุดหนุนโครงการจ้างครูสอนให้ตรง</t>
  </si>
  <si>
    <t>วิชาเอกและสาระการเรียนรู้เพื่อยก</t>
  </si>
  <si>
    <t>ระดับผลสัมฤทธิ์ทางการเรียน</t>
  </si>
  <si>
    <t>โรงเรียนชุมชนวัดกำแพงใต้</t>
  </si>
  <si>
    <t>วัดกำแพงใต้</t>
  </si>
  <si>
    <t>อุดหนุนโครงการอาหารกลางวัน</t>
  </si>
  <si>
    <t>โรงเรียนวัดบางกะโด</t>
  </si>
  <si>
    <t>โรงเรียนวัดหนองอ้อ</t>
  </si>
  <si>
    <t xml:space="preserve">โรงเรียนอนุบาลโพธาราม </t>
  </si>
  <si>
    <t xml:space="preserve">อนุบาลโพธาราม </t>
  </si>
  <si>
    <t>4.3  แผนงานศาสนา วัฒนธรรมและนันทนาการ</t>
  </si>
  <si>
    <t>อุดหนุนโครงการพัฒนาเด็กและ</t>
  </si>
  <si>
    <t>เยาวชนเทศบาลตำบลบ้านสิงห์</t>
  </si>
  <si>
    <t>โครงการจัดงานประเพณีสงกรานต์</t>
  </si>
  <si>
    <t>ลาวเวียงราชบุรี</t>
  </si>
  <si>
    <t>โครงการจัดงานประเพณีลอยกระทง</t>
  </si>
  <si>
    <t>โครงการจัดงานวันเด็กแห่งชาติ</t>
  </si>
  <si>
    <t>6.1  แผนงานบริหารงานทั่วไป</t>
  </si>
  <si>
    <t>6.2  แผนงานรักษาความสงบภายใน</t>
  </si>
  <si>
    <t>โครงการแข่งขันกีฬาเยาวชนและ</t>
  </si>
  <si>
    <t>ประชาชนในเขตเทศบาลตำบล</t>
  </si>
  <si>
    <t>บ้านสิงห์</t>
  </si>
  <si>
    <t>โครงการพัฒนานักกีฬาและเข้าร่วม</t>
  </si>
  <si>
    <t>การแข่งขันกับหน่วยงานอื่น</t>
  </si>
  <si>
    <t>โครงการค่ายเยาวชนเทศบาลตำบล</t>
  </si>
  <si>
    <t>7.2  แผนงานการศึกษา</t>
  </si>
  <si>
    <t>โครงการอบรมสัมมนาและพัฒนา</t>
  </si>
  <si>
    <t>บุคลากรทางการศึกษา</t>
  </si>
  <si>
    <t>3.1 แผนงานสาธารณะสุข</t>
  </si>
  <si>
    <t>โครงการสัตว์ปลอดโรคคนปลอดภัย</t>
  </si>
  <si>
    <t>จากโรคพิษสุนัขบ้า</t>
  </si>
  <si>
    <t>งานบริการสาธารณะสุขและ</t>
  </si>
  <si>
    <t>สาธารณสุขอื่น</t>
  </si>
  <si>
    <t>โครงการตลาดสดน่าซื้อ</t>
  </si>
  <si>
    <t>แผนงานสาธารณสุข</t>
  </si>
  <si>
    <t>5.1  แผนงานสาธารณสุข</t>
  </si>
  <si>
    <t>โครงการฝึกอบรมของผู้ประกอบการ</t>
  </si>
  <si>
    <t>ร้านอาหาร แผงลอยจำหน่ายอาหาร</t>
  </si>
  <si>
    <t>และผู้ประกอบการตลาด</t>
  </si>
  <si>
    <t>โครงการคลองสวยน้ำใส</t>
  </si>
  <si>
    <t>โครงการสืบสานพระราชปณิธาน</t>
  </si>
  <si>
    <t xml:space="preserve">สมเด็จย่า  ต้านภัยมะเร็งเต้านม </t>
  </si>
  <si>
    <t xml:space="preserve">บ้านสิงห์ อำเภอโพธาราม  </t>
  </si>
  <si>
    <t>โครงการตรวจสุขภาพเคลื่อนที่เชิงรุก</t>
  </si>
  <si>
    <t>ในกลุ่มประชาชน อายุ 30 ปี ขึ้นไป</t>
  </si>
  <si>
    <t xml:space="preserve">อำเภอโพธาราม  จังหวัดราชบุรี </t>
  </si>
  <si>
    <t>ถวายแด่ศาสตราจารย์ ดร. สมเด็จ</t>
  </si>
  <si>
    <t>พระเจ้าน้องนางเธอเจ้าฟ้าจุฬาภร</t>
  </si>
  <si>
    <t>ณวลัยลักษณ์ อัครราชกุมารี กรม</t>
  </si>
  <si>
    <t>พระศรีสวางควัฒน วรขัตติยราชนารี</t>
  </si>
  <si>
    <t>3.1 แผนงานสาธารณสุข</t>
  </si>
  <si>
    <t xml:space="preserve">โครงการควบคุมโรคขาดสารไอโอดีน </t>
  </si>
  <si>
    <t>หมู่ที่ 1  ตำบลบ้านสิงห์ อำเภอ</t>
  </si>
  <si>
    <t>โพธาราม  จังหวัดราชบุรี  ถวาย</t>
  </si>
  <si>
    <t>แด่สมเด็จพระกนิษฐาธิราชเจ้า กรม</t>
  </si>
  <si>
    <t>สมเด็จพระเทพรัตนราชสุดาฯ สยาม</t>
  </si>
  <si>
    <t xml:space="preserve">บรมราชกุมารี  </t>
  </si>
  <si>
    <t>หมู่ที่ 1 บ้านบางกะโด ตำบล</t>
  </si>
  <si>
    <t>หมู่ที่ 2 บ้านบางกะโด ตำบล</t>
  </si>
  <si>
    <t>จังหวัดราชบุรี  ถวายแด่สมเด็จพระ</t>
  </si>
  <si>
    <t>กนิษฐาธิราชเจ้า กรมสมเด็จพระเทพ</t>
  </si>
  <si>
    <t xml:space="preserve">รัตนราชสุดาฯ สยามบรมราชกุมารี  </t>
  </si>
  <si>
    <t xml:space="preserve">หมู่ที่ 2 ตำบลบ้านสิงห์ อำเภอโพธาราม  </t>
  </si>
  <si>
    <t xml:space="preserve">สมเด็จย่าต้านภัยมะเร็งเต้านม หมู่ที่ </t>
  </si>
  <si>
    <t xml:space="preserve">หมู่ที่ 3 ตำบลบ้านสิงห์ อำเภอโพธาราม  </t>
  </si>
  <si>
    <t xml:space="preserve">หมู่ที่ 4 ตำบลบ้านสิงห์ อำเภอโพธาราม  </t>
  </si>
  <si>
    <t>ในกลุ่มประชาชน อายุ 15 ปี ขึ้นไป</t>
  </si>
  <si>
    <t xml:space="preserve">หมู่ที่ 5 ตำบลบ้านสิงห์ อำเภอโพธาราม  </t>
  </si>
  <si>
    <t>5 ตำบลบ้านสิงห์ อำเภอโพธาราม</t>
  </si>
  <si>
    <t>โพธาราม  จังหวัดราชบุรี ถวายแด่</t>
  </si>
  <si>
    <t>ศาสตราจารย์ ดร. สมเด็จพระเจ้า</t>
  </si>
  <si>
    <t>น้องนางเธอเจ้าฟ้าจุฬาภรณวลัยลักษณ์</t>
  </si>
  <si>
    <t>หมู่ที่ 5  ตำบลบ้านสิงห์ อำเภอ</t>
  </si>
  <si>
    <t>อัครราชกุมารี กรมพระศรีสวางควัฒน</t>
  </si>
  <si>
    <t>วรขัตติยราชนารี</t>
  </si>
  <si>
    <t>หมู่ที่ 4 ตำบลบ้านสิงห์  อำเภอ</t>
  </si>
  <si>
    <t>โพธาราม  จังหวัดราชบุรี ถวาย</t>
  </si>
  <si>
    <t>แด่ศาสตราจารย์ ดร. สมเด็จ</t>
  </si>
  <si>
    <t>4 ตำบลบ้านสิงห์ อำเภอโพธาราม</t>
  </si>
  <si>
    <t xml:space="preserve">บ้านหนองอ้อ หมู่ที่ 3 ตำบลบ้านสิงห์ </t>
  </si>
  <si>
    <t>สมเด็จย่าต้านภัยมะเร็งเต้านม หมู่</t>
  </si>
  <si>
    <t>ที่ 3 ตำบลบ้านสิงห์ อำเภอโพธาราม</t>
  </si>
  <si>
    <t>6 ตำบลบ้านสิงห์ อำเภอโพธาราม</t>
  </si>
  <si>
    <t>หมู่ที่ 6  ตำบลบ้านสิงห์ อำเภอ</t>
  </si>
  <si>
    <t xml:space="preserve">หมู่ที่ 6 ตำบลบ้านสิงห์ อำเภอโพธาราม  </t>
  </si>
  <si>
    <t>7 ตำบลบ้านสิงห์ อำเภอโพธาราม</t>
  </si>
  <si>
    <t xml:space="preserve">หมู่ที่ 7 ตำบลบ้านสิงห์ อำเภอโพธาราม  </t>
  </si>
  <si>
    <t>หมู่ที่ 7  ตำบลบ้านสิงห์ อำเภอ</t>
  </si>
  <si>
    <t xml:space="preserve">หมู่ที่ 8 ตำบลบ้านสิงห์ อำเภอโพธาราม  </t>
  </si>
  <si>
    <t>8 ตำบลบ้านสิงห์ อำเภอโพธาราม</t>
  </si>
  <si>
    <t>หมู่ที่ 8  ตำบลบ้านสิงห์ อำเภอ</t>
  </si>
  <si>
    <t>9 ตำบลบ้านสิงห์ อำเภอโพธาราม</t>
  </si>
  <si>
    <t xml:space="preserve">หมู่ที่ 9 ตำบลบ้านสิงห์ อำเภอโพธาราม  </t>
  </si>
  <si>
    <t>10 ตำบลบ้านสิงห์ อำเภอโพธาราม</t>
  </si>
  <si>
    <t>หมู่ที่ 9  ตำบลบ้านสิงห์ อำเภอ</t>
  </si>
  <si>
    <t>หมู่ที่ 10  ตำบลบ้านสิงห์ อำเภอ</t>
  </si>
  <si>
    <t>หมู่ที่ 10 ตำบลบ้านสิงห์ อำเภอ</t>
  </si>
  <si>
    <t>โพธาราม  จังหวัดราชบุรี  ถวายแด่</t>
  </si>
  <si>
    <t>สมเด็จพระกนิษฐาธิราชเจ้า กรม</t>
  </si>
  <si>
    <t>11 ตำบลบ้านสิงห์ อำเภอโพธาราม</t>
  </si>
  <si>
    <t>หมู่ที่ 11  ตำบลบ้านสิงห์ อำเภอ</t>
  </si>
  <si>
    <t>หมู่ที่ 11 ตำบลบ้านสิงห์ อำเภอ</t>
  </si>
  <si>
    <t>12 ตำบลบ้านสิงห์ อำเภอโพธาราม</t>
  </si>
  <si>
    <t>หมู่ที่ 12  ตำบลบ้านสิงห์ อำเภอ</t>
  </si>
  <si>
    <t>หมู่ที่ 12 ตำบลบ้านสิงห์ อำเภอ</t>
  </si>
  <si>
    <t xml:space="preserve">โครงการปกป้องสถาบันสำคัญ   </t>
  </si>
  <si>
    <t xml:space="preserve">ของชาติ   </t>
  </si>
  <si>
    <t>งานป้องกันฯ</t>
  </si>
  <si>
    <t>โครงการป้องกันและลดอุบัติเหตุ</t>
  </si>
  <si>
    <t xml:space="preserve">บนท้องถนน </t>
  </si>
  <si>
    <t>โครงการฝึกอบรมจิตอาสาภัยพิบัติ</t>
  </si>
  <si>
    <t>ประจำองค์กรปกครองส่วนท้องถิ่น</t>
  </si>
  <si>
    <t>โครงการฝึกอบรมส่งเสริมสนับสนุน</t>
  </si>
  <si>
    <t>การป้องกันและรักษาความปลอดภัย</t>
  </si>
  <si>
    <t>ในชีวิตและทรัพย์สิน</t>
  </si>
  <si>
    <t>โครงการฝึกอบรมการป้องกันและ</t>
  </si>
  <si>
    <t>ระงับอัคคีภัย</t>
  </si>
  <si>
    <t xml:space="preserve">โครงการติดตั้งกล้องวงจรปิด CCTV  </t>
  </si>
  <si>
    <t>ชนิดเครือข่ายแบบมุมมองคงที่สำหรับ</t>
  </si>
  <si>
    <t>ติดตั้งรักษาความปลอดภัยทั่วไป ภาย</t>
  </si>
  <si>
    <t>6.3  แผนงานการศาสนา วัฒนธรรมและนันทนาการ</t>
  </si>
  <si>
    <t>ในโครงการฝึกอบรมเสริมสร้าง</t>
  </si>
  <si>
    <t>ศักยภาพของอาสาสมัครป้องกัน</t>
  </si>
  <si>
    <t>ภัยฝ่ายพลเรือน</t>
  </si>
  <si>
    <t>รวม  8  โครงการ</t>
  </si>
  <si>
    <t>รวม  3  โครงการ</t>
  </si>
  <si>
    <t>รวม  1  โครงการ</t>
  </si>
  <si>
    <t>รวมยุทศาสตร์ที่ 2 จำนวน 1 โครงการ</t>
  </si>
  <si>
    <t>รวม  37  โครงการ</t>
  </si>
  <si>
    <t>(โอนเพิ่มงบระมาณรายจ่ายประจำปี)</t>
  </si>
  <si>
    <t>รวม  2  โครงการ</t>
  </si>
  <si>
    <t>5.2  แผนงานสร้างความเข้มแข็งของชุมชน</t>
  </si>
  <si>
    <t>โครงการฝึกอบรมอาชีพระยะสั้น</t>
  </si>
  <si>
    <t>โครงการฝึกอบรมและศึกษาดูงานเพื่อ</t>
  </si>
  <si>
    <t>รวมยุทศาสตร์ที่ 5 จำนวน 4 โครงการ</t>
  </si>
  <si>
    <t>รวมยุทศาสตร์ที่ 7 จำนวน 9 โครงการ</t>
  </si>
  <si>
    <t>งานบริหารทั่วไป</t>
  </si>
  <si>
    <t>กองสาธารณสุข</t>
  </si>
  <si>
    <t>แผนการดำเนินงานตามที่กำหนด</t>
  </si>
  <si>
    <t xml:space="preserve">   P</t>
  </si>
  <si>
    <t>การดำเนินงานจริง</t>
  </si>
  <si>
    <t>กองสารธารณสุข</t>
  </si>
  <si>
    <t>ประมาณ เช่น</t>
  </si>
  <si>
    <t>การจำกัดวัชพืช</t>
  </si>
  <si>
    <t>โดยไม่ได้ใช้งบ</t>
  </si>
  <si>
    <t xml:space="preserve">ผักตบชวา </t>
  </si>
  <si>
    <t>โดยใช้แรงงาน</t>
  </si>
  <si>
    <t>จ้างเหมาปรับ</t>
  </si>
  <si>
    <t>ปรุงภูมิทัศน์</t>
  </si>
  <si>
    <t>และสนับสนุน</t>
  </si>
  <si>
    <t>อบจ.ในการ</t>
  </si>
  <si>
    <t>ขุดลอกวัชพืช</t>
  </si>
  <si>
    <t>รถแม็คโครของ</t>
  </si>
  <si>
    <t>หมู่ที่ 12</t>
  </si>
  <si>
    <t>หมู่ที่ 11</t>
  </si>
  <si>
    <t>หมู่ที่ 10</t>
  </si>
  <si>
    <t>หมู่ที่ 9</t>
  </si>
  <si>
    <t>หมู่ที่ 8</t>
  </si>
  <si>
    <t>หมู่ที่ 7</t>
  </si>
  <si>
    <t>หมู่ที่ 6</t>
  </si>
  <si>
    <t>หมู่ที่ 5</t>
  </si>
  <si>
    <t>หมู่ที่ 4</t>
  </si>
  <si>
    <t>หมู่ที่ 3</t>
  </si>
  <si>
    <t>หมู่ที่ 2</t>
  </si>
  <si>
    <t>หมู่ที่ 1</t>
  </si>
  <si>
    <t>กปท.</t>
  </si>
  <si>
    <t>โครงการได้</t>
  </si>
  <si>
    <t>ไม่สามารถ</t>
  </si>
  <si>
    <t>หาผู้เข้าร่วม</t>
  </si>
  <si>
    <t>ไม่ได้ใช้งบ</t>
  </si>
  <si>
    <t>ประมาณ</t>
  </si>
  <si>
    <t>อุดหนุน</t>
  </si>
  <si>
    <t>อ.โพธาราม</t>
  </si>
  <si>
    <t xml:space="preserve">โครงการก่อสร้างรางระบายน้ำ </t>
  </si>
  <si>
    <r>
      <t xml:space="preserve">บ้านบางกะโด หมู่ที่ 1 </t>
    </r>
    <r>
      <rPr>
        <sz val="15"/>
        <color theme="1"/>
        <rFont val="TH SarabunIT๙"/>
        <family val="2"/>
      </rPr>
      <t>ตำบลบ้านสิงห์</t>
    </r>
    <r>
      <rPr>
        <sz val="16"/>
        <color theme="1"/>
        <rFont val="TH SarabunIT๙"/>
        <family val="2"/>
      </rPr>
      <t xml:space="preserve"> </t>
    </r>
  </si>
  <si>
    <r>
      <t>บ้านบางกะโด หมู่ที่ 2</t>
    </r>
    <r>
      <rPr>
        <sz val="15"/>
        <color theme="1"/>
        <rFont val="TH SarabunIT๙"/>
        <family val="2"/>
      </rPr>
      <t xml:space="preserve"> ตำบลบ้านสิงห์</t>
    </r>
    <r>
      <rPr>
        <sz val="16"/>
        <color theme="1"/>
        <rFont val="TH SarabunIT๙"/>
        <family val="2"/>
      </rPr>
      <t xml:space="preserve"> </t>
    </r>
  </si>
  <si>
    <r>
      <t>การสอนศูนย์พัฒนาเด็กเล็ก</t>
    </r>
    <r>
      <rPr>
        <sz val="14"/>
        <color theme="1"/>
        <rFont val="TH SarabunIT๙"/>
        <family val="2"/>
      </rPr>
      <t xml:space="preserve">(รายหัว)) </t>
    </r>
  </si>
  <si>
    <t>โครงการสนับสนุนค่าใช้จ่ายใน</t>
  </si>
  <si>
    <t>การบริหารสถานศึกษา (ค่า</t>
  </si>
  <si>
    <t>อาหารกลางวัน)</t>
  </si>
  <si>
    <t>สำหรับพัฒนาผู้ประกอบวิชาชีพ</t>
  </si>
  <si>
    <t>ครูที่สังกัดศูนย์พัฒนาเด็กเล็กของ</t>
  </si>
  <si>
    <t>อนุบาลโพธาราม</t>
  </si>
  <si>
    <t>สภาเด็กและ</t>
  </si>
  <si>
    <t>เยาวชนฯ</t>
  </si>
  <si>
    <t>รายงานติดตามผลการดำเนินงานโครงการพัฒนาท้องถิ่น ประจำปีงบประมาณ พ.ศ. 2566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</si>
  <si>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</si>
  <si>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</si>
  <si>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</si>
  <si>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</si>
  <si>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</si>
  <si>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</si>
  <si>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</si>
  <si>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</si>
  <si>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</si>
  <si>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</si>
  <si>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</si>
  <si>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</si>
  <si>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โครงการก่อสร้างถนนคอนกรีตพร้อม</t>
  </si>
  <si>
    <t>รางระบายน้ำ ค.ส.ล แบบรางยูซอย</t>
  </si>
  <si>
    <t>บ้าน สท.อชิระ เชิงทวี หมู่ที่ 6</t>
  </si>
  <si>
    <t>(งบประมาณเทศบาล)</t>
  </si>
  <si>
    <t>โครงการก่อสร้างยกระดับถนน</t>
  </si>
  <si>
    <t>แอสฟัลท์ติกคอนกรีตพร้อมปรับปรุง</t>
  </si>
  <si>
    <t>บ่อพัก ค.ส.ล. ซอยน้ำหักร่วมใจ ซอย</t>
  </si>
  <si>
    <t>2 ช่วงหน้าบ้านนายสุชาติ เต็มปรีชา</t>
  </si>
  <si>
    <t>ถึงบ้านนายอำพันธ์ แร่อ่อน หมู่ที่ 10</t>
  </si>
  <si>
    <t>นางสมบัติ น๋วมแหลม หมู่ที่ 6</t>
  </si>
  <si>
    <t>ค.ส.ล.แบบรางยู บริเวณถนนซอย</t>
  </si>
  <si>
    <t>บ้านนางน้อย จักษุจันทร์ ถึงบ้าน</t>
  </si>
  <si>
    <t>โครงปรังปรุงถนนลาดยางแอสฟัลท์</t>
  </si>
  <si>
    <t>ซอย 1 เชื่อมต่อตำบลดอนทราย</t>
  </si>
  <si>
    <t>(ก่อหนี้ผูกพัน)</t>
  </si>
  <si>
    <t xml:space="preserve"> -</t>
  </si>
  <si>
    <t>ดำเนินการได้</t>
  </si>
  <si>
    <t>ยกเลิก</t>
  </si>
  <si>
    <t>เนื่องจากพื้นที่</t>
  </si>
  <si>
    <t>(ไม่ก่อหนี้ผูกพัน)</t>
  </si>
  <si>
    <t>เสริมเหล็กพร้อมบ่อพัก ค.ส.ล. ซอย</t>
  </si>
  <si>
    <t xml:space="preserve">พฤกษชาติ หมู่ที่ 3 </t>
  </si>
  <si>
    <t>รวม 5 โครงการ</t>
  </si>
  <si>
    <t>เสริมเหล็กพร้อมรางระบายน้ำ</t>
  </si>
  <si>
    <t>ซอย 2 เชื่อมต่อถนนเลียบคลอง</t>
  </si>
  <si>
    <t>ชลประทาน 12 ซ้าย หมู่ 5</t>
  </si>
  <si>
    <t>(รายจ่ายค้างจ่าย ปี 65)</t>
  </si>
  <si>
    <t>มีความจำเป็นต้อง</t>
  </si>
  <si>
    <t>ใช้งบประมาณ</t>
  </si>
  <si>
    <t>ดำเนินการในเรื่อง</t>
  </si>
  <si>
    <t>เร่งด่วน</t>
  </si>
  <si>
    <t>ในหมู่ที่ 3 -  หมู่ที่ 5  ต.บ้านสิงห์</t>
  </si>
  <si>
    <t>ทันในปีงบฯ</t>
  </si>
  <si>
    <t>ผู้รับจ้าง</t>
  </si>
  <si>
    <t>ให้แล้วเสร็จ</t>
  </si>
  <si>
    <t/>
  </si>
  <si>
    <t>6.4  แผนงานสร้างความเข้มแข็งของชุมชน</t>
  </si>
  <si>
    <t>พัฒนาศักยภาพให้กับกลุ่มสตรีตำบล</t>
  </si>
  <si>
    <t>พัฒนาผู้สูงอายุตำบลบ้านสิงห์</t>
  </si>
  <si>
    <t>5.3  แผนงานงบกลาง</t>
  </si>
  <si>
    <t>เงินสมทบกองทุนสวัสดิการชุมชน</t>
  </si>
  <si>
    <t>ติกคอนกรีต ซอยบ้านน้ำหักร่วมใจ</t>
  </si>
  <si>
    <t xml:space="preserve">เสริมหล็กพร้อมรางระบายน้ำ </t>
  </si>
  <si>
    <t>ซอย ทับเณร หมู่ที่ 2</t>
  </si>
  <si>
    <t>เนื่องจากไม่มี</t>
  </si>
  <si>
    <t>การจัดการ</t>
  </si>
  <si>
    <t>แข่งขัน</t>
  </si>
  <si>
    <t>เนื่องจากไม่ได้</t>
  </si>
  <si>
    <t>รับการจัดสรร</t>
  </si>
  <si>
    <t>งบประมาณจาก</t>
  </si>
  <si>
    <t>โครงการปรับปรุงต่อเติมหลังคา</t>
  </si>
  <si>
    <t>กันสาดโรงอาหารและศูนย์พัฒนา</t>
  </si>
  <si>
    <t>เด็กเล็กบ้านบางกะโด</t>
  </si>
  <si>
    <t>1.1  แผนงานการศึกษา</t>
  </si>
  <si>
    <t>1.2  แผนงานอุตสาหกรรมและการโยธา</t>
  </si>
  <si>
    <t>รวมยุทศาสตร์ที่ 1 จำนวน 6 โครงการ</t>
  </si>
  <si>
    <t>รวมยุทธศาสตร์ที่  3   จำนวน 37 โครงการ</t>
  </si>
  <si>
    <t xml:space="preserve"> - </t>
  </si>
  <si>
    <t>ดำเนินการยืนยัน</t>
  </si>
  <si>
    <t>การขอรับเงิน</t>
  </si>
  <si>
    <t>สนับสนุนและห้วง</t>
  </si>
  <si>
    <t>การดำเนินโครง</t>
  </si>
  <si>
    <t>การสภาเด็กขาด</t>
  </si>
  <si>
    <t>ความพร้อมซึ่งอาจ</t>
  </si>
  <si>
    <t>ทำให้การดำเนิน</t>
  </si>
  <si>
    <t>โครงการไม่ทันคาม</t>
  </si>
  <si>
    <t>ห้วงเวลาที่กำหนด</t>
  </si>
  <si>
    <t>โครงการส่งเสริมทักษะการปดิษฐ์</t>
  </si>
  <si>
    <t>ตกแต่งต้นเทียนสำหรับเด็กและ</t>
  </si>
  <si>
    <t>เยาวชนในวันสำคัญทางศาสนา</t>
  </si>
  <si>
    <t>รวม  5  โครงการ</t>
  </si>
  <si>
    <t xml:space="preserve">1.1 โครงการวันเฉลิมพระชนมพรรษา </t>
  </si>
  <si>
    <t xml:space="preserve">1.2 โครงการวันเฉลิมพระชนมพรรษา </t>
  </si>
  <si>
    <t>1.3 การจัดงานรัฐพิธีต่าง ๆ  เช่น</t>
  </si>
  <si>
    <t>วันจักรี วันปิยมหาราช วันรำลึกใน</t>
  </si>
  <si>
    <t>พระมหากรุณาธิคุณของรัชกาลที่ 9</t>
  </si>
  <si>
    <t>วันสำคัญของทางราชการต่าง ๆ</t>
  </si>
  <si>
    <t>รวม  1 โครงการ</t>
  </si>
  <si>
    <t>โอนตั้งจ่าย</t>
  </si>
  <si>
    <t>เป็นรายการ</t>
  </si>
  <si>
    <t xml:space="preserve">ใหม่ ครั้งที่ </t>
  </si>
  <si>
    <t>19/2566</t>
  </si>
  <si>
    <t>หน่วยงานภายนอก</t>
  </si>
  <si>
    <t>รับการสนับสนุน</t>
  </si>
  <si>
    <t>โอนงบประมาณ</t>
  </si>
  <si>
    <t>ไม่ได้ใช้</t>
  </si>
  <si>
    <t>โครงการอาหารเสริม (นม) โรงเรียน</t>
  </si>
  <si>
    <t>รวม  14  โครงการ</t>
  </si>
  <si>
    <t>รวมยุทศาสตร์ที่ 4 จำนวน 20 โครงการ</t>
  </si>
  <si>
    <t>เพิ่มเติม ครั้งที่</t>
  </si>
  <si>
    <t>7/2566</t>
  </si>
  <si>
    <t>12/2566</t>
  </si>
  <si>
    <t>ครั้งที่ 7/2566</t>
  </si>
  <si>
    <t>รวม  6  โครงการ</t>
  </si>
  <si>
    <t>รวมยุทศาสตร์ที่ 6 จำนวน 12 โครงการ</t>
  </si>
  <si>
    <t>.</t>
  </si>
  <si>
    <t>รวม  2 โครงการ</t>
  </si>
  <si>
    <t>โครงการก่อสร้างถนนผิวจราจร</t>
  </si>
  <si>
    <t>หินคลุกซอยหัวสวน 3 ช่วงบ้าน</t>
  </si>
  <si>
    <t>นางทองพูลเง่องาม ถึงบ้าน</t>
  </si>
  <si>
    <t>นายสุเทพ แซ่ปึง หมู่ที่ 12</t>
  </si>
  <si>
    <t>โอนเพิ่มงบฯ</t>
  </si>
  <si>
    <t>32/2566</t>
  </si>
  <si>
    <t>รายจ่าย</t>
  </si>
  <si>
    <t xml:space="preserve">ประจำปีครั้งที่ </t>
  </si>
  <si>
    <t>เด็กเล็ก(ค่าหนังสือ อุปกรณ์การ</t>
  </si>
  <si>
    <t>เรียน ค่าเครื่องแบบนักเรียน และ</t>
  </si>
  <si>
    <t>ค่ากิจกรรมพัฒนาผู้เรียน)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</si>
</sst>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PSK"/>
      <family val="2"/>
    </font>
    <font>
      <sz val="13"/>
      <color theme="1"/>
      <name val="TH SarabunIT๙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1"/>
      <color theme="1"/>
      <name val="TH SarabunPSK"/>
      <family val="2"/>
    </font>
    <font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6"/>
      <name val="TH SarabunPSK"/>
      <family val="2"/>
      <charset val="222"/>
    </font>
    <font>
      <sz val="14"/>
      <color rgb="FFC00000"/>
      <name val="TH SarabunIT๙"/>
      <family val="2"/>
    </font>
    <font>
      <sz val="11"/>
      <name val="TH SarabunPSK"/>
      <family val="2"/>
      <charset val="222"/>
    </font>
    <font>
      <sz val="12"/>
      <name val="TH SarabunPSK"/>
      <family val="2"/>
      <charset val="222"/>
    </font>
    <font>
      <b/>
      <sz val="14"/>
      <name val="TH SarabunIT๙"/>
      <family val="2"/>
    </font>
    <font>
      <b/>
      <sz val="12"/>
      <color theme="1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7" xfId="0" applyFont="1" applyBorder="1"/>
    <xf numFmtId="0" fontId="0" fillId="0" borderId="7" xfId="0" applyBorder="1"/>
    <xf numFmtId="0" fontId="1" fillId="0" borderId="3" xfId="0" applyFont="1" applyBorder="1"/>
    <xf numFmtId="0" fontId="0" fillId="0" borderId="3" xfId="0" applyBorder="1"/>
    <xf numFmtId="1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/>
    <xf numFmtId="3" fontId="7" fillId="0" borderId="8" xfId="1" applyNumberFormat="1" applyFont="1" applyBorder="1" applyAlignment="1">
      <alignment vertical="center"/>
    </xf>
    <xf numFmtId="3" fontId="1" fillId="0" borderId="7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7" fillId="0" borderId="7" xfId="1" applyNumberFormat="1" applyFont="1" applyBorder="1" applyAlignment="1"/>
    <xf numFmtId="3" fontId="1" fillId="0" borderId="7" xfId="1" applyNumberFormat="1" applyFont="1" applyBorder="1" applyAlignment="1"/>
    <xf numFmtId="1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" fontId="8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164" fontId="1" fillId="0" borderId="2" xfId="1" applyNumberFormat="1" applyFont="1" applyBorder="1"/>
    <xf numFmtId="3" fontId="7" fillId="0" borderId="11" xfId="1" applyNumberFormat="1" applyFont="1" applyBorder="1" applyAlignment="1">
      <alignment vertical="center"/>
    </xf>
    <xf numFmtId="3" fontId="1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3" fontId="7" fillId="0" borderId="3" xfId="1" applyNumberFormat="1" applyFont="1" applyBorder="1" applyAlignment="1"/>
    <xf numFmtId="3" fontId="1" fillId="0" borderId="3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1" fillId="0" borderId="3" xfId="1" applyNumberFormat="1" applyFont="1" applyBorder="1" applyAlignment="1"/>
    <xf numFmtId="0" fontId="1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3" fontId="7" fillId="0" borderId="12" xfId="1" applyNumberFormat="1" applyFont="1" applyBorder="1" applyAlignment="1"/>
    <xf numFmtId="3" fontId="1" fillId="0" borderId="12" xfId="1" applyNumberFormat="1" applyFont="1" applyBorder="1" applyAlignment="1"/>
    <xf numFmtId="0" fontId="11" fillId="0" borderId="1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1" fillId="0" borderId="7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7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14" fillId="0" borderId="7" xfId="0" applyFont="1" applyBorder="1" applyAlignment="1">
      <alignment horizontal="center"/>
    </xf>
    <xf numFmtId="0" fontId="7" fillId="2" borderId="7" xfId="0" applyFont="1" applyFill="1" applyBorder="1"/>
    <xf numFmtId="3" fontId="7" fillId="2" borderId="7" xfId="1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164" fontId="1" fillId="0" borderId="7" xfId="1" applyNumberFormat="1" applyFont="1" applyBorder="1"/>
    <xf numFmtId="164" fontId="1" fillId="0" borderId="3" xfId="1" applyNumberFormat="1" applyFont="1" applyBorder="1"/>
    <xf numFmtId="164" fontId="1" fillId="0" borderId="11" xfId="1" applyNumberFormat="1" applyFont="1" applyBorder="1"/>
    <xf numFmtId="164" fontId="1" fillId="0" borderId="8" xfId="1" applyNumberFormat="1" applyFont="1" applyBorder="1"/>
    <xf numFmtId="0" fontId="15" fillId="0" borderId="7" xfId="0" applyNumberFormat="1" applyFont="1" applyBorder="1"/>
    <xf numFmtId="0" fontId="15" fillId="0" borderId="7" xfId="0" applyNumberFormat="1" applyFont="1" applyFill="1" applyBorder="1"/>
    <xf numFmtId="0" fontId="15" fillId="0" borderId="7" xfId="0" applyFont="1" applyBorder="1" applyAlignment="1">
      <alignment horizontal="left"/>
    </xf>
    <xf numFmtId="164" fontId="1" fillId="0" borderId="2" xfId="1" quotePrefix="1" applyNumberFormat="1" applyFont="1" applyBorder="1" applyAlignment="1">
      <alignment horizontal="center"/>
    </xf>
    <xf numFmtId="164" fontId="1" fillId="0" borderId="7" xfId="1" quotePrefix="1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1" applyNumberFormat="1" applyFont="1" applyBorder="1"/>
    <xf numFmtId="164" fontId="1" fillId="0" borderId="0" xfId="1" applyNumberFormat="1" applyFont="1" applyBorder="1"/>
    <xf numFmtId="0" fontId="17" fillId="0" borderId="7" xfId="0" applyNumberFormat="1" applyFont="1" applyBorder="1"/>
    <xf numFmtId="0" fontId="7" fillId="0" borderId="13" xfId="0" applyFont="1" applyBorder="1" applyAlignment="1">
      <alignment horizontal="left"/>
    </xf>
    <xf numFmtId="0" fontId="4" fillId="0" borderId="7" xfId="0" applyFont="1" applyBorder="1"/>
    <xf numFmtId="164" fontId="1" fillId="0" borderId="14" xfId="1" applyNumberFormat="1" applyFont="1" applyBorder="1"/>
    <xf numFmtId="0" fontId="15" fillId="0" borderId="2" xfId="0" applyFont="1" applyBorder="1"/>
    <xf numFmtId="0" fontId="15" fillId="0" borderId="7" xfId="0" applyFont="1" applyBorder="1"/>
    <xf numFmtId="0" fontId="10" fillId="0" borderId="7" xfId="0" applyFont="1" applyBorder="1"/>
    <xf numFmtId="164" fontId="7" fillId="0" borderId="2" xfId="1" applyNumberFormat="1" applyFont="1" applyBorder="1"/>
    <xf numFmtId="164" fontId="7" fillId="0" borderId="7" xfId="1" applyNumberFormat="1" applyFont="1" applyBorder="1"/>
    <xf numFmtId="164" fontId="10" fillId="0" borderId="7" xfId="1" applyNumberFormat="1" applyFont="1" applyBorder="1"/>
    <xf numFmtId="164" fontId="1" fillId="0" borderId="0" xfId="1" applyNumberFormat="1" applyFont="1"/>
    <xf numFmtId="164" fontId="2" fillId="0" borderId="2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0" fillId="0" borderId="2" xfId="1" quotePrefix="1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20" fillId="0" borderId="7" xfId="0" applyFont="1" applyBorder="1"/>
    <xf numFmtId="0" fontId="21" fillId="0" borderId="0" xfId="0" applyFont="1" applyBorder="1"/>
    <xf numFmtId="0" fontId="8" fillId="0" borderId="0" xfId="0" applyFont="1"/>
    <xf numFmtId="0" fontId="1" fillId="0" borderId="14" xfId="0" applyFont="1" applyBorder="1"/>
    <xf numFmtId="0" fontId="3" fillId="0" borderId="2" xfId="0" quotePrefix="1" applyFont="1" applyBorder="1"/>
    <xf numFmtId="17" fontId="3" fillId="0" borderId="2" xfId="0" quotePrefix="1" applyNumberFormat="1" applyFont="1" applyBorder="1" applyAlignment="1">
      <alignment horizontal="center"/>
    </xf>
    <xf numFmtId="0" fontId="8" fillId="0" borderId="0" xfId="0" applyFont="1" applyBorder="1"/>
    <xf numFmtId="0" fontId="16" fillId="0" borderId="7" xfId="0" applyFont="1" applyBorder="1" applyAlignment="1">
      <alignment horizontal="center"/>
    </xf>
    <xf numFmtId="0" fontId="1" fillId="0" borderId="0" xfId="0" applyFont="1" applyBorder="1" applyAlignment="1">
      <alignment horizontal="right" vertical="center" textRotation="180"/>
    </xf>
    <xf numFmtId="0" fontId="11" fillId="0" borderId="2" xfId="0" applyFont="1" applyBorder="1" applyAlignment="1">
      <alignment horizontal="center"/>
    </xf>
    <xf numFmtId="164" fontId="2" fillId="0" borderId="0" xfId="1" applyNumberFormat="1" applyFont="1" applyBorder="1"/>
    <xf numFmtId="0" fontId="19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64" fontId="1" fillId="0" borderId="10" xfId="1" applyNumberFormat="1" applyFont="1" applyBorder="1"/>
    <xf numFmtId="0" fontId="15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3" fontId="10" fillId="0" borderId="0" xfId="1" applyNumberFormat="1" applyFont="1" applyBorder="1" applyAlignment="1"/>
    <xf numFmtId="3" fontId="4" fillId="0" borderId="0" xfId="1" applyNumberFormat="1" applyFont="1" applyBorder="1" applyAlignment="1"/>
    <xf numFmtId="164" fontId="1" fillId="0" borderId="7" xfId="0" applyNumberFormat="1" applyFont="1" applyBorder="1"/>
    <xf numFmtId="164" fontId="1" fillId="0" borderId="7" xfId="0" quotePrefix="1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" fillId="0" borderId="13" xfId="0" applyFont="1" applyBorder="1"/>
    <xf numFmtId="0" fontId="19" fillId="0" borderId="7" xfId="0" applyFont="1" applyBorder="1"/>
    <xf numFmtId="0" fontId="23" fillId="0" borderId="7" xfId="0" applyFont="1" applyBorder="1"/>
    <xf numFmtId="0" fontId="1" fillId="0" borderId="0" xfId="0" applyFont="1" applyBorder="1" applyAlignment="1">
      <alignment horizontal="right" textRotation="180"/>
    </xf>
    <xf numFmtId="0" fontId="1" fillId="0" borderId="12" xfId="0" applyFont="1" applyBorder="1" applyAlignment="1">
      <alignment horizontal="right" textRotation="180"/>
    </xf>
    <xf numFmtId="0" fontId="1" fillId="0" borderId="22" xfId="0" applyFont="1" applyBorder="1" applyAlignment="1">
      <alignment horizontal="center"/>
    </xf>
    <xf numFmtId="16" fontId="13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1" fillId="0" borderId="0" xfId="0" applyFont="1" applyBorder="1" applyAlignment="1">
      <alignment horizontal="left" textRotation="90"/>
    </xf>
    <xf numFmtId="0" fontId="1" fillId="0" borderId="0" xfId="0" applyFont="1" applyBorder="1" applyAlignment="1">
      <alignment horizontal="left" vertical="center" textRotation="90"/>
    </xf>
    <xf numFmtId="16" fontId="1" fillId="0" borderId="3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Border="1"/>
    <xf numFmtId="0" fontId="4" fillId="0" borderId="10" xfId="0" applyFont="1" applyBorder="1"/>
    <xf numFmtId="0" fontId="4" fillId="0" borderId="10" xfId="0" quotePrefix="1" applyFont="1" applyBorder="1" applyAlignment="1">
      <alignment horizontal="center"/>
    </xf>
    <xf numFmtId="0" fontId="6" fillId="0" borderId="10" xfId="0" applyFont="1" applyBorder="1"/>
    <xf numFmtId="0" fontId="25" fillId="0" borderId="7" xfId="0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0" xfId="0" applyFont="1"/>
    <xf numFmtId="0" fontId="4" fillId="2" borderId="3" xfId="0" applyFont="1" applyFill="1" applyBorder="1" applyAlignment="1">
      <alignment horizontal="left" vertical="center"/>
    </xf>
    <xf numFmtId="0" fontId="24" fillId="0" borderId="3" xfId="0" applyFont="1" applyBorder="1"/>
    <xf numFmtId="0" fontId="26" fillId="0" borderId="7" xfId="0" applyFont="1" applyBorder="1" applyAlignment="1">
      <alignment horizontal="center"/>
    </xf>
    <xf numFmtId="43" fontId="1" fillId="0" borderId="7" xfId="1" quotePrefix="1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0" borderId="0" xfId="0" quotePrefix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4" fillId="0" borderId="3" xfId="0" applyFont="1" applyBorder="1"/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0" fillId="2" borderId="3" xfId="0" applyFill="1" applyBorder="1"/>
    <xf numFmtId="0" fontId="19" fillId="4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11" fillId="4" borderId="2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164" fontId="1" fillId="0" borderId="3" xfId="1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5" xfId="0" applyFont="1" applyBorder="1"/>
    <xf numFmtId="0" fontId="11" fillId="0" borderId="3" xfId="0" applyFont="1" applyBorder="1" applyAlignment="1">
      <alignment horizontal="left"/>
    </xf>
    <xf numFmtId="0" fontId="9" fillId="0" borderId="2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7" fontId="3" fillId="0" borderId="13" xfId="0" quotePrefix="1" applyNumberFormat="1" applyFont="1" applyBorder="1" applyAlignment="1">
      <alignment horizontal="center"/>
    </xf>
    <xf numFmtId="0" fontId="3" fillId="0" borderId="13" xfId="0" quotePrefix="1" applyFont="1" applyBorder="1"/>
    <xf numFmtId="0" fontId="1" fillId="0" borderId="7" xfId="0" applyFont="1" applyBorder="1" applyAlignment="1">
      <alignment horizontal="left" vertical="center"/>
    </xf>
    <xf numFmtId="164" fontId="1" fillId="0" borderId="0" xfId="0" applyNumberFormat="1" applyFont="1" applyBorder="1"/>
    <xf numFmtId="0" fontId="19" fillId="4" borderId="2" xfId="0" applyFont="1" applyFill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/>
    <xf numFmtId="0" fontId="26" fillId="0" borderId="2" xfId="0" applyFont="1" applyBorder="1"/>
    <xf numFmtId="0" fontId="28" fillId="0" borderId="2" xfId="0" applyFont="1" applyBorder="1" applyAlignment="1">
      <alignment horizontal="center"/>
    </xf>
    <xf numFmtId="0" fontId="26" fillId="0" borderId="7" xfId="0" applyFont="1" applyBorder="1"/>
    <xf numFmtId="0" fontId="29" fillId="4" borderId="7" xfId="0" applyFont="1" applyFill="1" applyBorder="1" applyAlignment="1">
      <alignment horizontal="center"/>
    </xf>
    <xf numFmtId="164" fontId="7" fillId="0" borderId="8" xfId="1" applyNumberFormat="1" applyFont="1" applyBorder="1"/>
    <xf numFmtId="164" fontId="7" fillId="0" borderId="3" xfId="1" applyNumberFormat="1" applyFont="1" applyBorder="1"/>
    <xf numFmtId="0" fontId="23" fillId="0" borderId="3" xfId="0" applyFont="1" applyBorder="1"/>
    <xf numFmtId="3" fontId="4" fillId="2" borderId="0" xfId="1" applyNumberFormat="1" applyFont="1" applyFill="1" applyBorder="1" applyAlignment="1"/>
    <xf numFmtId="164" fontId="4" fillId="5" borderId="9" xfId="0" applyNumberFormat="1" applyFont="1" applyFill="1" applyBorder="1"/>
    <xf numFmtId="164" fontId="22" fillId="5" borderId="9" xfId="0" applyNumberFormat="1" applyFont="1" applyFill="1" applyBorder="1"/>
    <xf numFmtId="0" fontId="1" fillId="5" borderId="9" xfId="0" applyFont="1" applyFill="1" applyBorder="1"/>
    <xf numFmtId="0" fontId="0" fillId="5" borderId="9" xfId="0" applyFill="1" applyBorder="1"/>
    <xf numFmtId="164" fontId="4" fillId="6" borderId="2" xfId="1" applyNumberFormat="1" applyFont="1" applyFill="1" applyBorder="1"/>
    <xf numFmtId="164" fontId="4" fillId="6" borderId="2" xfId="0" applyNumberFormat="1" applyFont="1" applyFill="1" applyBorder="1"/>
    <xf numFmtId="0" fontId="4" fillId="6" borderId="2" xfId="0" applyFont="1" applyFill="1" applyBorder="1"/>
    <xf numFmtId="0" fontId="6" fillId="6" borderId="2" xfId="0" applyFont="1" applyFill="1" applyBorder="1"/>
    <xf numFmtId="164" fontId="4" fillId="7" borderId="2" xfId="1" applyNumberFormat="1" applyFont="1" applyFill="1" applyBorder="1"/>
    <xf numFmtId="164" fontId="4" fillId="7" borderId="2" xfId="0" applyNumberFormat="1" applyFont="1" applyFill="1" applyBorder="1"/>
    <xf numFmtId="0" fontId="4" fillId="7" borderId="2" xfId="0" applyFont="1" applyFill="1" applyBorder="1"/>
    <xf numFmtId="0" fontId="6" fillId="7" borderId="2" xfId="0" applyFont="1" applyFill="1" applyBorder="1"/>
    <xf numFmtId="164" fontId="10" fillId="7" borderId="24" xfId="1" applyNumberFormat="1" applyFont="1" applyFill="1" applyBorder="1"/>
    <xf numFmtId="43" fontId="30" fillId="7" borderId="24" xfId="0" applyNumberFormat="1" applyFont="1" applyFill="1" applyBorder="1"/>
    <xf numFmtId="0" fontId="4" fillId="7" borderId="23" xfId="0" applyFont="1" applyFill="1" applyBorder="1"/>
    <xf numFmtId="0" fontId="1" fillId="7" borderId="9" xfId="0" quotePrefix="1" applyFont="1" applyFill="1" applyBorder="1" applyAlignment="1">
      <alignment horizontal="center"/>
    </xf>
    <xf numFmtId="164" fontId="10" fillId="7" borderId="1" xfId="1" applyNumberFormat="1" applyFont="1" applyFill="1" applyBorder="1"/>
    <xf numFmtId="164" fontId="10" fillId="7" borderId="1" xfId="0" applyNumberFormat="1" applyFont="1" applyFill="1" applyBorder="1"/>
    <xf numFmtId="0" fontId="4" fillId="7" borderId="1" xfId="0" quotePrefix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2" xfId="0" quotePrefix="1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64" fontId="4" fillId="6" borderId="2" xfId="0" quotePrefix="1" applyNumberFormat="1" applyFont="1" applyFill="1" applyBorder="1" applyAlignment="1">
      <alignment horizontal="center"/>
    </xf>
    <xf numFmtId="0" fontId="4" fillId="6" borderId="2" xfId="0" quotePrefix="1" applyFont="1" applyFill="1" applyBorder="1" applyAlignment="1">
      <alignment horizontal="center"/>
    </xf>
    <xf numFmtId="164" fontId="4" fillId="5" borderId="9" xfId="0" quotePrefix="1" applyNumberFormat="1" applyFont="1" applyFill="1" applyBorder="1" applyAlignment="1">
      <alignment horizontal="center"/>
    </xf>
    <xf numFmtId="0" fontId="4" fillId="8" borderId="2" xfId="0" quotePrefix="1" applyFont="1" applyFill="1" applyBorder="1" applyAlignment="1">
      <alignment horizontal="center"/>
    </xf>
    <xf numFmtId="164" fontId="4" fillId="6" borderId="1" xfId="1" applyNumberFormat="1" applyFont="1" applyFill="1" applyBorder="1"/>
    <xf numFmtId="164" fontId="4" fillId="6" borderId="1" xfId="0" applyNumberFormat="1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quotePrefix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43" fontId="22" fillId="6" borderId="1" xfId="1" applyNumberFormat="1" applyFont="1" applyFill="1" applyBorder="1"/>
    <xf numFmtId="43" fontId="22" fillId="6" borderId="1" xfId="0" applyNumberFormat="1" applyFont="1" applyFill="1" applyBorder="1"/>
    <xf numFmtId="43" fontId="1" fillId="0" borderId="0" xfId="0" applyNumberFormat="1" applyFont="1" applyBorder="1"/>
    <xf numFmtId="164" fontId="1" fillId="0" borderId="10" xfId="0" applyNumberFormat="1" applyFont="1" applyBorder="1"/>
    <xf numFmtId="43" fontId="31" fillId="5" borderId="9" xfId="0" applyNumberFormat="1" applyFont="1" applyFill="1" applyBorder="1"/>
    <xf numFmtId="0" fontId="1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3" fontId="10" fillId="6" borderId="9" xfId="1" applyNumberFormat="1" applyFont="1" applyFill="1" applyBorder="1" applyAlignment="1"/>
    <xf numFmtId="3" fontId="4" fillId="6" borderId="9" xfId="1" applyNumberFormat="1" applyFont="1" applyFill="1" applyBorder="1" applyAlignment="1"/>
    <xf numFmtId="0" fontId="4" fillId="6" borderId="15" xfId="0" quotePrefix="1" applyFont="1" applyFill="1" applyBorder="1" applyAlignment="1">
      <alignment horizontal="center"/>
    </xf>
    <xf numFmtId="0" fontId="4" fillId="6" borderId="16" xfId="0" quotePrefix="1" applyFont="1" applyFill="1" applyBorder="1" applyAlignment="1">
      <alignment horizontal="center"/>
    </xf>
    <xf numFmtId="0" fontId="4" fillId="6" borderId="17" xfId="0" quotePrefix="1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3" fontId="4" fillId="6" borderId="9" xfId="0" applyNumberFormat="1" applyFont="1" applyFill="1" applyBorder="1"/>
    <xf numFmtId="3" fontId="4" fillId="6" borderId="9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/>
    <xf numFmtId="0" fontId="0" fillId="8" borderId="1" xfId="0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3" fontId="10" fillId="8" borderId="3" xfId="1" applyNumberFormat="1" applyFont="1" applyFill="1" applyBorder="1" applyAlignment="1"/>
    <xf numFmtId="3" fontId="4" fillId="8" borderId="3" xfId="1" applyNumberFormat="1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7" borderId="15" xfId="0" applyFont="1" applyFill="1" applyBorder="1"/>
    <xf numFmtId="0" fontId="6" fillId="7" borderId="17" xfId="0" applyFont="1" applyFill="1" applyBorder="1"/>
    <xf numFmtId="17" fontId="11" fillId="0" borderId="7" xfId="0" quotePrefix="1" applyNumberFormat="1" applyFont="1" applyBorder="1" applyAlignment="1">
      <alignment horizontal="center"/>
    </xf>
    <xf numFmtId="43" fontId="2" fillId="0" borderId="7" xfId="1" applyFont="1" applyBorder="1"/>
    <xf numFmtId="164" fontId="22" fillId="6" borderId="1" xfId="1" applyNumberFormat="1" applyFont="1" applyFill="1" applyBorder="1"/>
    <xf numFmtId="0" fontId="21" fillId="0" borderId="2" xfId="0" applyFont="1" applyBorder="1"/>
    <xf numFmtId="0" fontId="19" fillId="9" borderId="7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43" fontId="11" fillId="0" borderId="0" xfId="0" applyNumberFormat="1" applyFont="1" applyBorder="1"/>
    <xf numFmtId="0" fontId="0" fillId="4" borderId="7" xfId="0" applyFill="1" applyBorder="1" applyAlignment="1">
      <alignment horizontal="center"/>
    </xf>
    <xf numFmtId="0" fontId="1" fillId="0" borderId="0" xfId="0" applyFont="1" applyBorder="1" applyAlignment="1">
      <alignment horizontal="center" textRotation="90"/>
    </xf>
    <xf numFmtId="0" fontId="1" fillId="0" borderId="0" xfId="0" applyFont="1" applyAlignment="1">
      <alignment horizontal="right" textRotation="180"/>
    </xf>
    <xf numFmtId="0" fontId="1" fillId="0" borderId="0" xfId="0" applyFont="1" applyBorder="1" applyAlignment="1">
      <alignment horizontal="left" vertical="center" textRotation="180"/>
    </xf>
    <xf numFmtId="0" fontId="2" fillId="0" borderId="0" xfId="0" applyFont="1" applyBorder="1"/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43" fontId="2" fillId="0" borderId="7" xfId="1" applyNumberFormat="1" applyFont="1" applyBorder="1" applyAlignment="1">
      <alignment horizontal="right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textRotation="90"/>
    </xf>
    <xf numFmtId="0" fontId="4" fillId="7" borderId="2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32</xdr:row>
      <xdr:rowOff>133350</xdr:rowOff>
    </xdr:from>
    <xdr:to>
      <xdr:col>16</xdr:col>
      <xdr:colOff>285750</xdr:colOff>
      <xdr:row>32</xdr:row>
      <xdr:rowOff>133350</xdr:rowOff>
    </xdr:to>
    <xdr:cxnSp macro="">
      <xdr:nvCxnSpPr>
        <xdr:cNvPr id="2" name="ลูกศรเชื่อมต่อแบบตรง 1"/>
        <xdr:cNvCxnSpPr/>
      </xdr:nvCxnSpPr>
      <xdr:spPr>
        <a:xfrm>
          <a:off x="6257925" y="1781175"/>
          <a:ext cx="27908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37</xdr:row>
      <xdr:rowOff>152400</xdr:rowOff>
    </xdr:from>
    <xdr:to>
      <xdr:col>16</xdr:col>
      <xdr:colOff>306300</xdr:colOff>
      <xdr:row>37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248400" y="3133725"/>
          <a:ext cx="282090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44</xdr:row>
      <xdr:rowOff>133350</xdr:rowOff>
    </xdr:from>
    <xdr:to>
      <xdr:col>16</xdr:col>
      <xdr:colOff>287250</xdr:colOff>
      <xdr:row>44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229350" y="4448175"/>
          <a:ext cx="282090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49</xdr:row>
      <xdr:rowOff>161925</xdr:rowOff>
    </xdr:from>
    <xdr:to>
      <xdr:col>0</xdr:col>
      <xdr:colOff>1866900</xdr:colOff>
      <xdr:row>49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49</xdr:row>
      <xdr:rowOff>180975</xdr:rowOff>
    </xdr:from>
    <xdr:to>
      <xdr:col>1</xdr:col>
      <xdr:colOff>1847850</xdr:colOff>
      <xdr:row>49</xdr:row>
      <xdr:rowOff>180975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190625" y="6381750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55</xdr:row>
      <xdr:rowOff>123825</xdr:rowOff>
    </xdr:from>
    <xdr:to>
      <xdr:col>16</xdr:col>
      <xdr:colOff>285750</xdr:colOff>
      <xdr:row>55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6257925" y="7915275"/>
          <a:ext cx="27908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60</xdr:row>
      <xdr:rowOff>123825</xdr:rowOff>
    </xdr:from>
    <xdr:to>
      <xdr:col>16</xdr:col>
      <xdr:colOff>306300</xdr:colOff>
      <xdr:row>60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248400" y="3105150"/>
          <a:ext cx="282090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65</xdr:row>
      <xdr:rowOff>161925</xdr:rowOff>
    </xdr:from>
    <xdr:to>
      <xdr:col>0</xdr:col>
      <xdr:colOff>1866900</xdr:colOff>
      <xdr:row>65</xdr:row>
      <xdr:rowOff>161926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390525" y="6362700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6</xdr:row>
      <xdr:rowOff>123825</xdr:rowOff>
    </xdr:from>
    <xdr:to>
      <xdr:col>14</xdr:col>
      <xdr:colOff>9525</xdr:colOff>
      <xdr:row>6</xdr:row>
      <xdr:rowOff>133353</xdr:rowOff>
    </xdr:to>
    <xdr:cxnSp macro="">
      <xdr:nvCxnSpPr>
        <xdr:cNvPr id="11" name="ลูกศรเชื่อมต่อแบบตรง 10"/>
        <xdr:cNvCxnSpPr/>
      </xdr:nvCxnSpPr>
      <xdr:spPr>
        <a:xfrm>
          <a:off x="6648450" y="1724025"/>
          <a:ext cx="1495425" cy="9528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23</xdr:row>
      <xdr:rowOff>161925</xdr:rowOff>
    </xdr:from>
    <xdr:to>
      <xdr:col>0</xdr:col>
      <xdr:colOff>1866900</xdr:colOff>
      <xdr:row>23</xdr:row>
      <xdr:rowOff>161926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390525" y="132873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11</xdr:row>
      <xdr:rowOff>180975</xdr:rowOff>
    </xdr:from>
    <xdr:to>
      <xdr:col>1</xdr:col>
      <xdr:colOff>1847850</xdr:colOff>
      <xdr:row>11</xdr:row>
      <xdr:rowOff>180975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1190625" y="6334125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67</xdr:row>
      <xdr:rowOff>180975</xdr:rowOff>
    </xdr:from>
    <xdr:to>
      <xdr:col>1</xdr:col>
      <xdr:colOff>1847850</xdr:colOff>
      <xdr:row>67</xdr:row>
      <xdr:rowOff>180975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1190625" y="17887950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5</xdr:row>
      <xdr:rowOff>123825</xdr:rowOff>
    </xdr:from>
    <xdr:to>
      <xdr:col>6</xdr:col>
      <xdr:colOff>19050</xdr:colOff>
      <xdr:row>5</xdr:row>
      <xdr:rowOff>123825</xdr:rowOff>
    </xdr:to>
    <xdr:cxnSp macro="">
      <xdr:nvCxnSpPr>
        <xdr:cNvPr id="2" name="ลูกศรเชื่อมต่อแบบตรง 1"/>
        <xdr:cNvCxnSpPr/>
      </xdr:nvCxnSpPr>
      <xdr:spPr>
        <a:xfrm>
          <a:off x="5295900" y="15059025"/>
          <a:ext cx="3429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123826</xdr:rowOff>
    </xdr:from>
    <xdr:to>
      <xdr:col>15</xdr:col>
      <xdr:colOff>295275</xdr:colOff>
      <xdr:row>9</xdr:row>
      <xdr:rowOff>133350</xdr:rowOff>
    </xdr:to>
    <xdr:cxnSp macro="">
      <xdr:nvCxnSpPr>
        <xdr:cNvPr id="2" name="ลูกศรเชื่อมต่อแบบตรง 1"/>
        <xdr:cNvCxnSpPr/>
      </xdr:nvCxnSpPr>
      <xdr:spPr>
        <a:xfrm>
          <a:off x="6248400" y="2524126"/>
          <a:ext cx="2495550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6</xdr:row>
      <xdr:rowOff>133350</xdr:rowOff>
    </xdr:from>
    <xdr:to>
      <xdr:col>14</xdr:col>
      <xdr:colOff>295275</xdr:colOff>
      <xdr:row>6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5295900" y="1733550"/>
          <a:ext cx="3133725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142875</xdr:rowOff>
    </xdr:from>
    <xdr:to>
      <xdr:col>16</xdr:col>
      <xdr:colOff>238125</xdr:colOff>
      <xdr:row>13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248400" y="3609975"/>
          <a:ext cx="275272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104775</xdr:rowOff>
    </xdr:from>
    <xdr:to>
      <xdr:col>16</xdr:col>
      <xdr:colOff>295275</xdr:colOff>
      <xdr:row>16</xdr:row>
      <xdr:rowOff>114301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305425" y="4105275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114300</xdr:rowOff>
    </xdr:from>
    <xdr:to>
      <xdr:col>16</xdr:col>
      <xdr:colOff>295275</xdr:colOff>
      <xdr:row>30</xdr:row>
      <xdr:rowOff>123826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305425" y="784860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133350</xdr:rowOff>
    </xdr:from>
    <xdr:to>
      <xdr:col>16</xdr:col>
      <xdr:colOff>295275</xdr:colOff>
      <xdr:row>22</xdr:row>
      <xdr:rowOff>142876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305425" y="573405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33</xdr:row>
      <xdr:rowOff>133351</xdr:rowOff>
    </xdr:from>
    <xdr:to>
      <xdr:col>16</xdr:col>
      <xdr:colOff>295275</xdr:colOff>
      <xdr:row>33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496175" y="8934451"/>
          <a:ext cx="1562100" cy="9524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123825</xdr:rowOff>
    </xdr:from>
    <xdr:to>
      <xdr:col>9</xdr:col>
      <xdr:colOff>19050</xdr:colOff>
      <xdr:row>38</xdr:row>
      <xdr:rowOff>123826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305425" y="9725025"/>
          <a:ext cx="127635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53</xdr:row>
      <xdr:rowOff>123828</xdr:rowOff>
    </xdr:from>
    <xdr:to>
      <xdr:col>10</xdr:col>
      <xdr:colOff>295275</xdr:colOff>
      <xdr:row>53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267450" y="14258928"/>
          <a:ext cx="904875" cy="9522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59</xdr:row>
      <xdr:rowOff>161925</xdr:rowOff>
    </xdr:from>
    <xdr:to>
      <xdr:col>0</xdr:col>
      <xdr:colOff>1866900</xdr:colOff>
      <xdr:row>59</xdr:row>
      <xdr:rowOff>161926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59</xdr:row>
      <xdr:rowOff>161925</xdr:rowOff>
    </xdr:from>
    <xdr:to>
      <xdr:col>1</xdr:col>
      <xdr:colOff>1866900</xdr:colOff>
      <xdr:row>59</xdr:row>
      <xdr:rowOff>161926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1352550" y="241839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114300</xdr:rowOff>
    </xdr:from>
    <xdr:to>
      <xdr:col>6</xdr:col>
      <xdr:colOff>9525</xdr:colOff>
      <xdr:row>5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5305425" y="1447800"/>
          <a:ext cx="32385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12</xdr:row>
      <xdr:rowOff>161925</xdr:rowOff>
    </xdr:from>
    <xdr:to>
      <xdr:col>0</xdr:col>
      <xdr:colOff>1866900</xdr:colOff>
      <xdr:row>12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12</xdr:row>
      <xdr:rowOff>161925</xdr:rowOff>
    </xdr:from>
    <xdr:to>
      <xdr:col>1</xdr:col>
      <xdr:colOff>1866900</xdr:colOff>
      <xdr:row>12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6</xdr:row>
      <xdr:rowOff>114300</xdr:rowOff>
    </xdr:from>
    <xdr:to>
      <xdr:col>11</xdr:col>
      <xdr:colOff>276225</xdr:colOff>
      <xdr:row>6</xdr:row>
      <xdr:rowOff>114300</xdr:rowOff>
    </xdr:to>
    <xdr:cxnSp macro="">
      <xdr:nvCxnSpPr>
        <xdr:cNvPr id="2" name="ลูกศรเชื่อมต่อแบบตรง 1"/>
        <xdr:cNvCxnSpPr/>
      </xdr:nvCxnSpPr>
      <xdr:spPr>
        <a:xfrm>
          <a:off x="5295900" y="1714500"/>
          <a:ext cx="217170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114300</xdr:rowOff>
    </xdr:from>
    <xdr:to>
      <xdr:col>7</xdr:col>
      <xdr:colOff>28575</xdr:colOff>
      <xdr:row>12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5305425" y="3314700"/>
          <a:ext cx="6572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18</xdr:row>
      <xdr:rowOff>161925</xdr:rowOff>
    </xdr:from>
    <xdr:to>
      <xdr:col>0</xdr:col>
      <xdr:colOff>1866900</xdr:colOff>
      <xdr:row>18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18</xdr:row>
      <xdr:rowOff>161925</xdr:rowOff>
    </xdr:from>
    <xdr:to>
      <xdr:col>1</xdr:col>
      <xdr:colOff>1866900</xdr:colOff>
      <xdr:row>18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5</xdr:row>
      <xdr:rowOff>133350</xdr:rowOff>
    </xdr:from>
    <xdr:to>
      <xdr:col>16</xdr:col>
      <xdr:colOff>306300</xdr:colOff>
      <xdr:row>5</xdr:row>
      <xdr:rowOff>133351</xdr:rowOff>
    </xdr:to>
    <xdr:cxnSp macro="">
      <xdr:nvCxnSpPr>
        <xdr:cNvPr id="2" name="ลูกศรเชื่อมต่อแบบตรง 1"/>
        <xdr:cNvCxnSpPr/>
      </xdr:nvCxnSpPr>
      <xdr:spPr>
        <a:xfrm>
          <a:off x="8458200" y="1466850"/>
          <a:ext cx="6111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12</xdr:row>
      <xdr:rowOff>171450</xdr:rowOff>
    </xdr:from>
    <xdr:to>
      <xdr:col>16</xdr:col>
      <xdr:colOff>334875</xdr:colOff>
      <xdr:row>12</xdr:row>
      <xdr:rowOff>171451</xdr:rowOff>
    </xdr:to>
    <xdr:cxnSp macro="">
      <xdr:nvCxnSpPr>
        <xdr:cNvPr id="3" name="ลูกศรเชื่อมต่อแบบตรง 2"/>
        <xdr:cNvCxnSpPr/>
      </xdr:nvCxnSpPr>
      <xdr:spPr>
        <a:xfrm>
          <a:off x="7924800" y="17345025"/>
          <a:ext cx="5920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20</xdr:row>
      <xdr:rowOff>161925</xdr:rowOff>
    </xdr:from>
    <xdr:to>
      <xdr:col>0</xdr:col>
      <xdr:colOff>1866900</xdr:colOff>
      <xdr:row>20</xdr:row>
      <xdr:rowOff>161926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20</xdr:row>
      <xdr:rowOff>161925</xdr:rowOff>
    </xdr:from>
    <xdr:to>
      <xdr:col>1</xdr:col>
      <xdr:colOff>1866900</xdr:colOff>
      <xdr:row>20</xdr:row>
      <xdr:rowOff>161926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133350</xdr:rowOff>
    </xdr:from>
    <xdr:to>
      <xdr:col>17</xdr:col>
      <xdr:colOff>19050</xdr:colOff>
      <xdr:row>7</xdr:row>
      <xdr:rowOff>142876</xdr:rowOff>
    </xdr:to>
    <xdr:cxnSp macro="">
      <xdr:nvCxnSpPr>
        <xdr:cNvPr id="2" name="ลูกศรเชื่อมต่อแบบตรง 1"/>
        <xdr:cNvCxnSpPr/>
      </xdr:nvCxnSpPr>
      <xdr:spPr>
        <a:xfrm>
          <a:off x="5305425" y="2000250"/>
          <a:ext cx="3790950" cy="9526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23</xdr:row>
      <xdr:rowOff>161925</xdr:rowOff>
    </xdr:from>
    <xdr:to>
      <xdr:col>0</xdr:col>
      <xdr:colOff>1866900</xdr:colOff>
      <xdr:row>23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390525" y="389572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23</xdr:row>
      <xdr:rowOff>161925</xdr:rowOff>
    </xdr:from>
    <xdr:to>
      <xdr:col>1</xdr:col>
      <xdr:colOff>1866900</xdr:colOff>
      <xdr:row>23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114300</xdr:rowOff>
    </xdr:from>
    <xdr:to>
      <xdr:col>17</xdr:col>
      <xdr:colOff>9525</xdr:colOff>
      <xdr:row>7</xdr:row>
      <xdr:rowOff>123825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5305425" y="1981200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142875</xdr:rowOff>
    </xdr:from>
    <xdr:to>
      <xdr:col>17</xdr:col>
      <xdr:colOff>9525</xdr:colOff>
      <xdr:row>10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305425" y="28098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161925</xdr:rowOff>
    </xdr:from>
    <xdr:to>
      <xdr:col>17</xdr:col>
      <xdr:colOff>9525</xdr:colOff>
      <xdr:row>16</xdr:row>
      <xdr:rowOff>171450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305425" y="442912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29</xdr:row>
      <xdr:rowOff>123825</xdr:rowOff>
    </xdr:from>
    <xdr:to>
      <xdr:col>16</xdr:col>
      <xdr:colOff>285750</xdr:colOff>
      <xdr:row>29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295900" y="7858125"/>
          <a:ext cx="375285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133350</xdr:rowOff>
    </xdr:from>
    <xdr:to>
      <xdr:col>16</xdr:col>
      <xdr:colOff>304800</xdr:colOff>
      <xdr:row>36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305425" y="9658350"/>
          <a:ext cx="3762375" cy="190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42</xdr:row>
      <xdr:rowOff>142875</xdr:rowOff>
    </xdr:from>
    <xdr:to>
      <xdr:col>16</xdr:col>
      <xdr:colOff>276225</xdr:colOff>
      <xdr:row>42</xdr:row>
      <xdr:rowOff>142875</xdr:rowOff>
    </xdr:to>
    <xdr:cxnSp macro="">
      <xdr:nvCxnSpPr>
        <xdr:cNvPr id="10" name="ลูกศรเชื่อมต่อแบบตรง 9"/>
        <xdr:cNvCxnSpPr/>
      </xdr:nvCxnSpPr>
      <xdr:spPr>
        <a:xfrm>
          <a:off x="5314950" y="11191875"/>
          <a:ext cx="372427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54</xdr:row>
      <xdr:rowOff>133350</xdr:rowOff>
    </xdr:from>
    <xdr:to>
      <xdr:col>16</xdr:col>
      <xdr:colOff>285750</xdr:colOff>
      <xdr:row>54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5314950" y="14382750"/>
          <a:ext cx="37338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60</xdr:row>
      <xdr:rowOff>133350</xdr:rowOff>
    </xdr:from>
    <xdr:to>
      <xdr:col>16</xdr:col>
      <xdr:colOff>295275</xdr:colOff>
      <xdr:row>60</xdr:row>
      <xdr:rowOff>142875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314950" y="15982950"/>
          <a:ext cx="37433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65</xdr:row>
      <xdr:rowOff>133350</xdr:rowOff>
    </xdr:from>
    <xdr:to>
      <xdr:col>16</xdr:col>
      <xdr:colOff>285750</xdr:colOff>
      <xdr:row>65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5314950" y="17316450"/>
          <a:ext cx="37338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78</xdr:row>
      <xdr:rowOff>133350</xdr:rowOff>
    </xdr:from>
    <xdr:to>
      <xdr:col>17</xdr:col>
      <xdr:colOff>0</xdr:colOff>
      <xdr:row>78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5305425" y="20783550"/>
          <a:ext cx="37719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84</xdr:row>
      <xdr:rowOff>152400</xdr:rowOff>
    </xdr:from>
    <xdr:to>
      <xdr:col>16</xdr:col>
      <xdr:colOff>276225</xdr:colOff>
      <xdr:row>84</xdr:row>
      <xdr:rowOff>161925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5305425" y="22402800"/>
          <a:ext cx="37338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89</xdr:row>
      <xdr:rowOff>123825</xdr:rowOff>
    </xdr:from>
    <xdr:to>
      <xdr:col>16</xdr:col>
      <xdr:colOff>304800</xdr:colOff>
      <xdr:row>89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05425" y="23707725"/>
          <a:ext cx="376237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102</xdr:row>
      <xdr:rowOff>142875</xdr:rowOff>
    </xdr:from>
    <xdr:to>
      <xdr:col>17</xdr:col>
      <xdr:colOff>9525</xdr:colOff>
      <xdr:row>102</xdr:row>
      <xdr:rowOff>152400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5305425" y="271938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108</xdr:row>
      <xdr:rowOff>142875</xdr:rowOff>
    </xdr:from>
    <xdr:to>
      <xdr:col>17</xdr:col>
      <xdr:colOff>9525</xdr:colOff>
      <xdr:row>108</xdr:row>
      <xdr:rowOff>152400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5305425" y="287940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305</xdr:row>
      <xdr:rowOff>161925</xdr:rowOff>
    </xdr:from>
    <xdr:to>
      <xdr:col>0</xdr:col>
      <xdr:colOff>1866900</xdr:colOff>
      <xdr:row>305</xdr:row>
      <xdr:rowOff>161926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305</xdr:row>
      <xdr:rowOff>161925</xdr:rowOff>
    </xdr:from>
    <xdr:to>
      <xdr:col>1</xdr:col>
      <xdr:colOff>1866900</xdr:colOff>
      <xdr:row>305</xdr:row>
      <xdr:rowOff>161926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142875</xdr:rowOff>
    </xdr:from>
    <xdr:to>
      <xdr:col>17</xdr:col>
      <xdr:colOff>9525</xdr:colOff>
      <xdr:row>113</xdr:row>
      <xdr:rowOff>152400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5324475" y="287940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126</xdr:row>
      <xdr:rowOff>142875</xdr:rowOff>
    </xdr:from>
    <xdr:to>
      <xdr:col>17</xdr:col>
      <xdr:colOff>9525</xdr:colOff>
      <xdr:row>126</xdr:row>
      <xdr:rowOff>152400</xdr:rowOff>
    </xdr:to>
    <xdr:cxnSp macro="">
      <xdr:nvCxnSpPr>
        <xdr:cNvPr id="47" name="ลูกศรเชื่อมต่อแบบตรง 46"/>
        <xdr:cNvCxnSpPr/>
      </xdr:nvCxnSpPr>
      <xdr:spPr>
        <a:xfrm flipV="1">
          <a:off x="5324475" y="301275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132</xdr:row>
      <xdr:rowOff>142875</xdr:rowOff>
    </xdr:from>
    <xdr:to>
      <xdr:col>17</xdr:col>
      <xdr:colOff>9525</xdr:colOff>
      <xdr:row>132</xdr:row>
      <xdr:rowOff>152400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137</xdr:row>
      <xdr:rowOff>142875</xdr:rowOff>
    </xdr:from>
    <xdr:to>
      <xdr:col>17</xdr:col>
      <xdr:colOff>9525</xdr:colOff>
      <xdr:row>137</xdr:row>
      <xdr:rowOff>152400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150</xdr:row>
      <xdr:rowOff>142875</xdr:rowOff>
    </xdr:from>
    <xdr:to>
      <xdr:col>17</xdr:col>
      <xdr:colOff>9525</xdr:colOff>
      <xdr:row>150</xdr:row>
      <xdr:rowOff>152400</xdr:rowOff>
    </xdr:to>
    <xdr:cxnSp macro="">
      <xdr:nvCxnSpPr>
        <xdr:cNvPr id="50" name="ลูกศรเชื่อมต่อแบบตรง 49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156</xdr:row>
      <xdr:rowOff>142875</xdr:rowOff>
    </xdr:from>
    <xdr:to>
      <xdr:col>17</xdr:col>
      <xdr:colOff>9525</xdr:colOff>
      <xdr:row>156</xdr:row>
      <xdr:rowOff>152400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161</xdr:row>
      <xdr:rowOff>142875</xdr:rowOff>
    </xdr:from>
    <xdr:to>
      <xdr:col>17</xdr:col>
      <xdr:colOff>9525</xdr:colOff>
      <xdr:row>161</xdr:row>
      <xdr:rowOff>152400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174</xdr:row>
      <xdr:rowOff>142875</xdr:rowOff>
    </xdr:from>
    <xdr:to>
      <xdr:col>17</xdr:col>
      <xdr:colOff>9525</xdr:colOff>
      <xdr:row>174</xdr:row>
      <xdr:rowOff>152400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180</xdr:row>
      <xdr:rowOff>142875</xdr:rowOff>
    </xdr:from>
    <xdr:to>
      <xdr:col>17</xdr:col>
      <xdr:colOff>9525</xdr:colOff>
      <xdr:row>180</xdr:row>
      <xdr:rowOff>152400</xdr:rowOff>
    </xdr:to>
    <xdr:cxnSp macro="">
      <xdr:nvCxnSpPr>
        <xdr:cNvPr id="54" name="ลูกศรเชื่อมต่อแบบตรง 53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185</xdr:row>
      <xdr:rowOff>142875</xdr:rowOff>
    </xdr:from>
    <xdr:to>
      <xdr:col>17</xdr:col>
      <xdr:colOff>9525</xdr:colOff>
      <xdr:row>185</xdr:row>
      <xdr:rowOff>152400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198</xdr:row>
      <xdr:rowOff>142875</xdr:rowOff>
    </xdr:from>
    <xdr:to>
      <xdr:col>17</xdr:col>
      <xdr:colOff>9525</xdr:colOff>
      <xdr:row>198</xdr:row>
      <xdr:rowOff>152400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204</xdr:row>
      <xdr:rowOff>142875</xdr:rowOff>
    </xdr:from>
    <xdr:to>
      <xdr:col>17</xdr:col>
      <xdr:colOff>9525</xdr:colOff>
      <xdr:row>204</xdr:row>
      <xdr:rowOff>152400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209</xdr:row>
      <xdr:rowOff>142875</xdr:rowOff>
    </xdr:from>
    <xdr:to>
      <xdr:col>17</xdr:col>
      <xdr:colOff>9525</xdr:colOff>
      <xdr:row>209</xdr:row>
      <xdr:rowOff>152400</xdr:rowOff>
    </xdr:to>
    <xdr:cxnSp macro="">
      <xdr:nvCxnSpPr>
        <xdr:cNvPr id="58" name="ลูกศรเชื่อมต่อแบบตรง 57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222</xdr:row>
      <xdr:rowOff>142875</xdr:rowOff>
    </xdr:from>
    <xdr:to>
      <xdr:col>17</xdr:col>
      <xdr:colOff>9525</xdr:colOff>
      <xdr:row>222</xdr:row>
      <xdr:rowOff>152400</xdr:rowOff>
    </xdr:to>
    <xdr:cxnSp macro="">
      <xdr:nvCxnSpPr>
        <xdr:cNvPr id="59" name="ลูกศรเชื่อมต่อแบบตรง 58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228</xdr:row>
      <xdr:rowOff>142875</xdr:rowOff>
    </xdr:from>
    <xdr:to>
      <xdr:col>17</xdr:col>
      <xdr:colOff>9525</xdr:colOff>
      <xdr:row>228</xdr:row>
      <xdr:rowOff>152400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233</xdr:row>
      <xdr:rowOff>142875</xdr:rowOff>
    </xdr:from>
    <xdr:to>
      <xdr:col>17</xdr:col>
      <xdr:colOff>9525</xdr:colOff>
      <xdr:row>233</xdr:row>
      <xdr:rowOff>152400</xdr:rowOff>
    </xdr:to>
    <xdr:cxnSp macro="">
      <xdr:nvCxnSpPr>
        <xdr:cNvPr id="61" name="ลูกศรเชื่อมต่อแบบตรง 60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246</xdr:row>
      <xdr:rowOff>142875</xdr:rowOff>
    </xdr:from>
    <xdr:to>
      <xdr:col>17</xdr:col>
      <xdr:colOff>9525</xdr:colOff>
      <xdr:row>246</xdr:row>
      <xdr:rowOff>152400</xdr:rowOff>
    </xdr:to>
    <xdr:cxnSp macro="">
      <xdr:nvCxnSpPr>
        <xdr:cNvPr id="62" name="ลูกศรเชื่อมต่อแบบตรง 61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253</xdr:row>
      <xdr:rowOff>142875</xdr:rowOff>
    </xdr:from>
    <xdr:to>
      <xdr:col>17</xdr:col>
      <xdr:colOff>9525</xdr:colOff>
      <xdr:row>253</xdr:row>
      <xdr:rowOff>152400</xdr:rowOff>
    </xdr:to>
    <xdr:cxnSp macro="">
      <xdr:nvCxnSpPr>
        <xdr:cNvPr id="63" name="ลูกศรเชื่อมต่อแบบตรง 62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258</xdr:row>
      <xdr:rowOff>142875</xdr:rowOff>
    </xdr:from>
    <xdr:to>
      <xdr:col>17</xdr:col>
      <xdr:colOff>9525</xdr:colOff>
      <xdr:row>258</xdr:row>
      <xdr:rowOff>152400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271</xdr:row>
      <xdr:rowOff>142875</xdr:rowOff>
    </xdr:from>
    <xdr:to>
      <xdr:col>17</xdr:col>
      <xdr:colOff>9525</xdr:colOff>
      <xdr:row>271</xdr:row>
      <xdr:rowOff>152400</xdr:rowOff>
    </xdr:to>
    <xdr:cxnSp macro="">
      <xdr:nvCxnSpPr>
        <xdr:cNvPr id="65" name="ลูกศรเชื่อมต่อแบบตรง 64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278</xdr:row>
      <xdr:rowOff>142875</xdr:rowOff>
    </xdr:from>
    <xdr:to>
      <xdr:col>17</xdr:col>
      <xdr:colOff>9525</xdr:colOff>
      <xdr:row>278</xdr:row>
      <xdr:rowOff>152400</xdr:rowOff>
    </xdr:to>
    <xdr:cxnSp macro="">
      <xdr:nvCxnSpPr>
        <xdr:cNvPr id="66" name="ลูกศรเชื่อมต่อแบบตรง 65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283</xdr:row>
      <xdr:rowOff>142875</xdr:rowOff>
    </xdr:from>
    <xdr:to>
      <xdr:col>17</xdr:col>
      <xdr:colOff>9525</xdr:colOff>
      <xdr:row>283</xdr:row>
      <xdr:rowOff>152400</xdr:rowOff>
    </xdr:to>
    <xdr:cxnSp macro="">
      <xdr:nvCxnSpPr>
        <xdr:cNvPr id="67" name="ลูกศรเชื่อมต่อแบบตรง 66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296</xdr:row>
      <xdr:rowOff>142875</xdr:rowOff>
    </xdr:from>
    <xdr:to>
      <xdr:col>17</xdr:col>
      <xdr:colOff>9525</xdr:colOff>
      <xdr:row>296</xdr:row>
      <xdr:rowOff>152400</xdr:rowOff>
    </xdr:to>
    <xdr:cxnSp macro="">
      <xdr:nvCxnSpPr>
        <xdr:cNvPr id="68" name="ลูกศรเชื่อมต่อแบบตรง 67"/>
        <xdr:cNvCxnSpPr/>
      </xdr:nvCxnSpPr>
      <xdr:spPr>
        <a:xfrm flipV="1">
          <a:off x="5324475" y="33594675"/>
          <a:ext cx="378142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114300</xdr:rowOff>
    </xdr:from>
    <xdr:to>
      <xdr:col>17</xdr:col>
      <xdr:colOff>19050</xdr:colOff>
      <xdr:row>7</xdr:row>
      <xdr:rowOff>114301</xdr:rowOff>
    </xdr:to>
    <xdr:cxnSp macro="">
      <xdr:nvCxnSpPr>
        <xdr:cNvPr id="2" name="ลูกศรเชื่อมต่อแบบตรง 1"/>
        <xdr:cNvCxnSpPr/>
      </xdr:nvCxnSpPr>
      <xdr:spPr>
        <a:xfrm>
          <a:off x="5953125" y="1981200"/>
          <a:ext cx="3143250" cy="1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9</xdr:row>
      <xdr:rowOff>123825</xdr:rowOff>
    </xdr:from>
    <xdr:to>
      <xdr:col>17</xdr:col>
      <xdr:colOff>9525</xdr:colOff>
      <xdr:row>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8439150" y="2524125"/>
          <a:ext cx="64770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123825</xdr:rowOff>
    </xdr:from>
    <xdr:to>
      <xdr:col>13</xdr:col>
      <xdr:colOff>304800</xdr:colOff>
      <xdr:row>29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7191375" y="7858125"/>
          <a:ext cx="93345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33</xdr:row>
      <xdr:rowOff>161925</xdr:rowOff>
    </xdr:from>
    <xdr:to>
      <xdr:col>0</xdr:col>
      <xdr:colOff>1866900</xdr:colOff>
      <xdr:row>33</xdr:row>
      <xdr:rowOff>161926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33</xdr:row>
      <xdr:rowOff>161925</xdr:rowOff>
    </xdr:from>
    <xdr:to>
      <xdr:col>1</xdr:col>
      <xdr:colOff>1866900</xdr:colOff>
      <xdr:row>33</xdr:row>
      <xdr:rowOff>161926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53</xdr:row>
      <xdr:rowOff>142875</xdr:rowOff>
    </xdr:from>
    <xdr:to>
      <xdr:col>16</xdr:col>
      <xdr:colOff>295275</xdr:colOff>
      <xdr:row>53</xdr:row>
      <xdr:rowOff>152400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286375" y="14287500"/>
          <a:ext cx="37719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58</xdr:row>
      <xdr:rowOff>161925</xdr:rowOff>
    </xdr:from>
    <xdr:to>
      <xdr:col>0</xdr:col>
      <xdr:colOff>1866900</xdr:colOff>
      <xdr:row>58</xdr:row>
      <xdr:rowOff>161926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390525" y="9248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58</xdr:row>
      <xdr:rowOff>161925</xdr:rowOff>
    </xdr:from>
    <xdr:to>
      <xdr:col>1</xdr:col>
      <xdr:colOff>1866900</xdr:colOff>
      <xdr:row>58</xdr:row>
      <xdr:rowOff>161926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1352550" y="92487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142875</xdr:rowOff>
    </xdr:from>
    <xdr:to>
      <xdr:col>15</xdr:col>
      <xdr:colOff>19050</xdr:colOff>
      <xdr:row>5</xdr:row>
      <xdr:rowOff>152400</xdr:rowOff>
    </xdr:to>
    <xdr:cxnSp macro="">
      <xdr:nvCxnSpPr>
        <xdr:cNvPr id="3" name="ลูกศรเชื่อมต่อแบบตรง 2"/>
        <xdr:cNvCxnSpPr/>
      </xdr:nvCxnSpPr>
      <xdr:spPr>
        <a:xfrm>
          <a:off x="8134350" y="14763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9</xdr:row>
      <xdr:rowOff>114300</xdr:rowOff>
    </xdr:from>
    <xdr:to>
      <xdr:col>16</xdr:col>
      <xdr:colOff>19050</xdr:colOff>
      <xdr:row>9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8429625" y="2247900"/>
          <a:ext cx="3524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12</xdr:row>
      <xdr:rowOff>133350</xdr:rowOff>
    </xdr:from>
    <xdr:to>
      <xdr:col>12</xdr:col>
      <xdr:colOff>28575</xdr:colOff>
      <xdr:row>12</xdr:row>
      <xdr:rowOff>152400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258050" y="3333750"/>
          <a:ext cx="36195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12</xdr:row>
      <xdr:rowOff>142875</xdr:rowOff>
    </xdr:from>
    <xdr:to>
      <xdr:col>14</xdr:col>
      <xdr:colOff>9525</xdr:colOff>
      <xdr:row>12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7924800" y="3343275"/>
          <a:ext cx="3048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33</xdr:row>
      <xdr:rowOff>123825</xdr:rowOff>
    </xdr:from>
    <xdr:to>
      <xdr:col>17</xdr:col>
      <xdr:colOff>0</xdr:colOff>
      <xdr:row>33</xdr:row>
      <xdr:rowOff>123826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95900" y="8924925"/>
          <a:ext cx="3781425" cy="1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29</xdr:row>
      <xdr:rowOff>161925</xdr:rowOff>
    </xdr:from>
    <xdr:to>
      <xdr:col>16</xdr:col>
      <xdr:colOff>276225</xdr:colOff>
      <xdr:row>29</xdr:row>
      <xdr:rowOff>161925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6362700" y="7896225"/>
          <a:ext cx="2762250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37</xdr:row>
      <xdr:rowOff>123825</xdr:rowOff>
    </xdr:from>
    <xdr:to>
      <xdr:col>16</xdr:col>
      <xdr:colOff>304800</xdr:colOff>
      <xdr:row>37</xdr:row>
      <xdr:rowOff>123826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14950" y="9991725"/>
          <a:ext cx="3752850" cy="1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44</xdr:row>
      <xdr:rowOff>104776</xdr:rowOff>
    </xdr:from>
    <xdr:to>
      <xdr:col>16</xdr:col>
      <xdr:colOff>285750</xdr:colOff>
      <xdr:row>44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5334000" y="11839576"/>
          <a:ext cx="3714750" cy="19049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53</xdr:row>
      <xdr:rowOff>142875</xdr:rowOff>
    </xdr:from>
    <xdr:to>
      <xdr:col>17</xdr:col>
      <xdr:colOff>9525</xdr:colOff>
      <xdr:row>53</xdr:row>
      <xdr:rowOff>152400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5372100" y="14277975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59</xdr:row>
      <xdr:rowOff>123826</xdr:rowOff>
    </xdr:from>
    <xdr:to>
      <xdr:col>7</xdr:col>
      <xdr:colOff>304800</xdr:colOff>
      <xdr:row>59</xdr:row>
      <xdr:rowOff>133350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5372100" y="15859126"/>
          <a:ext cx="952500" cy="9524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62</xdr:row>
      <xdr:rowOff>114300</xdr:rowOff>
    </xdr:from>
    <xdr:to>
      <xdr:col>17</xdr:col>
      <xdr:colOff>9525</xdr:colOff>
      <xdr:row>62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5286375" y="158496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66</xdr:row>
      <xdr:rowOff>114300</xdr:rowOff>
    </xdr:from>
    <xdr:to>
      <xdr:col>17</xdr:col>
      <xdr:colOff>9525</xdr:colOff>
      <xdr:row>66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5286375" y="166497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69</xdr:row>
      <xdr:rowOff>114300</xdr:rowOff>
    </xdr:from>
    <xdr:to>
      <xdr:col>17</xdr:col>
      <xdr:colOff>9525</xdr:colOff>
      <xdr:row>69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5286375" y="166497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77</xdr:row>
      <xdr:rowOff>114300</xdr:rowOff>
    </xdr:from>
    <xdr:to>
      <xdr:col>17</xdr:col>
      <xdr:colOff>9525</xdr:colOff>
      <xdr:row>77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5286375" y="185166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80</xdr:row>
      <xdr:rowOff>114300</xdr:rowOff>
    </xdr:from>
    <xdr:to>
      <xdr:col>17</xdr:col>
      <xdr:colOff>9525</xdr:colOff>
      <xdr:row>80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5286375" y="185166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83</xdr:row>
      <xdr:rowOff>114300</xdr:rowOff>
    </xdr:from>
    <xdr:to>
      <xdr:col>17</xdr:col>
      <xdr:colOff>9525</xdr:colOff>
      <xdr:row>83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5286375" y="214503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86</xdr:row>
      <xdr:rowOff>114300</xdr:rowOff>
    </xdr:from>
    <xdr:to>
      <xdr:col>17</xdr:col>
      <xdr:colOff>9525</xdr:colOff>
      <xdr:row>86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5286375" y="222504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117</xdr:row>
      <xdr:rowOff>133350</xdr:rowOff>
    </xdr:from>
    <xdr:to>
      <xdr:col>8</xdr:col>
      <xdr:colOff>0</xdr:colOff>
      <xdr:row>117</xdr:row>
      <xdr:rowOff>133350</xdr:rowOff>
    </xdr:to>
    <xdr:cxnSp macro="">
      <xdr:nvCxnSpPr>
        <xdr:cNvPr id="31" name="ลูกศรเชื่อมต่อแบบตรง 30"/>
        <xdr:cNvCxnSpPr/>
      </xdr:nvCxnSpPr>
      <xdr:spPr>
        <a:xfrm>
          <a:off x="5410200" y="31356300"/>
          <a:ext cx="9239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101</xdr:row>
      <xdr:rowOff>152400</xdr:rowOff>
    </xdr:from>
    <xdr:to>
      <xdr:col>9</xdr:col>
      <xdr:colOff>0</xdr:colOff>
      <xdr:row>101</xdr:row>
      <xdr:rowOff>161925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91150" y="27108150"/>
          <a:ext cx="12573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114</xdr:row>
      <xdr:rowOff>133351</xdr:rowOff>
    </xdr:from>
    <xdr:to>
      <xdr:col>11</xdr:col>
      <xdr:colOff>304800</xdr:colOff>
      <xdr:row>114</xdr:row>
      <xdr:rowOff>142875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6629400" y="28956001"/>
          <a:ext cx="952500" cy="9524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103</xdr:row>
      <xdr:rowOff>142875</xdr:rowOff>
    </xdr:from>
    <xdr:to>
      <xdr:col>15</xdr:col>
      <xdr:colOff>304800</xdr:colOff>
      <xdr:row>103</xdr:row>
      <xdr:rowOff>152400</xdr:rowOff>
    </xdr:to>
    <xdr:cxnSp macro="">
      <xdr:nvCxnSpPr>
        <xdr:cNvPr id="38" name="ลูกศรเชื่อมต่อแบบตรง 37"/>
        <xdr:cNvCxnSpPr/>
      </xdr:nvCxnSpPr>
      <xdr:spPr>
        <a:xfrm>
          <a:off x="7924800" y="27632025"/>
          <a:ext cx="914400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132</xdr:row>
      <xdr:rowOff>161925</xdr:rowOff>
    </xdr:from>
    <xdr:to>
      <xdr:col>0</xdr:col>
      <xdr:colOff>1866900</xdr:colOff>
      <xdr:row>132</xdr:row>
      <xdr:rowOff>161926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132</xdr:row>
      <xdr:rowOff>161925</xdr:rowOff>
    </xdr:from>
    <xdr:to>
      <xdr:col>1</xdr:col>
      <xdr:colOff>1866900</xdr:colOff>
      <xdr:row>132</xdr:row>
      <xdr:rowOff>161926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125</xdr:row>
      <xdr:rowOff>114299</xdr:rowOff>
    </xdr:from>
    <xdr:to>
      <xdr:col>16</xdr:col>
      <xdr:colOff>9525</xdr:colOff>
      <xdr:row>125</xdr:row>
      <xdr:rowOff>123825</xdr:rowOff>
    </xdr:to>
    <xdr:cxnSp macro="">
      <xdr:nvCxnSpPr>
        <xdr:cNvPr id="39" name="ลูกศรเชื่อมต่อแบบตรง 38"/>
        <xdr:cNvCxnSpPr/>
      </xdr:nvCxnSpPr>
      <xdr:spPr>
        <a:xfrm>
          <a:off x="7896225" y="33470849"/>
          <a:ext cx="962025" cy="9526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12</xdr:row>
      <xdr:rowOff>152400</xdr:rowOff>
    </xdr:from>
    <xdr:to>
      <xdr:col>6</xdr:col>
      <xdr:colOff>28575</xdr:colOff>
      <xdr:row>12</xdr:row>
      <xdr:rowOff>171450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5372100" y="3352800"/>
          <a:ext cx="36195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93</xdr:row>
      <xdr:rowOff>161925</xdr:rowOff>
    </xdr:from>
    <xdr:to>
      <xdr:col>1</xdr:col>
      <xdr:colOff>1866900</xdr:colOff>
      <xdr:row>93</xdr:row>
      <xdr:rowOff>161926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1352550" y="247173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89</xdr:row>
      <xdr:rowOff>114300</xdr:rowOff>
    </xdr:from>
    <xdr:to>
      <xdr:col>17</xdr:col>
      <xdr:colOff>9525</xdr:colOff>
      <xdr:row>89</xdr:row>
      <xdr:rowOff>123825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5372100" y="23050500"/>
          <a:ext cx="3800475" cy="95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117</xdr:row>
      <xdr:rowOff>133350</xdr:rowOff>
    </xdr:from>
    <xdr:to>
      <xdr:col>9</xdr:col>
      <xdr:colOff>0</xdr:colOff>
      <xdr:row>117</xdr:row>
      <xdr:rowOff>133350</xdr:rowOff>
    </xdr:to>
    <xdr:cxnSp macro="">
      <xdr:nvCxnSpPr>
        <xdr:cNvPr id="40" name="ลูกศรเชื่อมต่อแบบตรง 39"/>
        <xdr:cNvCxnSpPr/>
      </xdr:nvCxnSpPr>
      <xdr:spPr>
        <a:xfrm>
          <a:off x="5410200" y="31356300"/>
          <a:ext cx="9239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114</xdr:row>
      <xdr:rowOff>133350</xdr:rowOff>
    </xdr:from>
    <xdr:to>
      <xdr:col>12</xdr:col>
      <xdr:colOff>0</xdr:colOff>
      <xdr:row>114</xdr:row>
      <xdr:rowOff>133350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5410200" y="31356300"/>
          <a:ext cx="923925" cy="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142875</xdr:rowOff>
    </xdr:from>
    <xdr:to>
      <xdr:col>13</xdr:col>
      <xdr:colOff>304800</xdr:colOff>
      <xdr:row>5</xdr:row>
      <xdr:rowOff>142875</xdr:rowOff>
    </xdr:to>
    <xdr:cxnSp macro="">
      <xdr:nvCxnSpPr>
        <xdr:cNvPr id="2" name="ลูกศรเชื่อมต่อแบบตรง 1"/>
        <xdr:cNvCxnSpPr/>
      </xdr:nvCxnSpPr>
      <xdr:spPr>
        <a:xfrm>
          <a:off x="7210425" y="1476375"/>
          <a:ext cx="9144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77</xdr:row>
      <xdr:rowOff>114302</xdr:rowOff>
    </xdr:from>
    <xdr:to>
      <xdr:col>11</xdr:col>
      <xdr:colOff>285750</xdr:colOff>
      <xdr:row>77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6229350" y="20650202"/>
          <a:ext cx="1247775" cy="1904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86</xdr:row>
      <xdr:rowOff>257175</xdr:rowOff>
    </xdr:from>
    <xdr:to>
      <xdr:col>16</xdr:col>
      <xdr:colOff>276225</xdr:colOff>
      <xdr:row>86</xdr:row>
      <xdr:rowOff>257175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58000" y="29060775"/>
          <a:ext cx="21812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81</xdr:row>
      <xdr:rowOff>133350</xdr:rowOff>
    </xdr:from>
    <xdr:to>
      <xdr:col>15</xdr:col>
      <xdr:colOff>0</xdr:colOff>
      <xdr:row>81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00975" y="21736050"/>
          <a:ext cx="6477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93</xdr:row>
      <xdr:rowOff>161925</xdr:rowOff>
    </xdr:from>
    <xdr:to>
      <xdr:col>0</xdr:col>
      <xdr:colOff>1866900</xdr:colOff>
      <xdr:row>93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133351</xdr:rowOff>
    </xdr:from>
    <xdr:to>
      <xdr:col>16</xdr:col>
      <xdr:colOff>9525</xdr:colOff>
      <xdr:row>29</xdr:row>
      <xdr:rowOff>152400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248400" y="7867651"/>
          <a:ext cx="2524125" cy="19049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32</xdr:row>
      <xdr:rowOff>76200</xdr:rowOff>
    </xdr:from>
    <xdr:to>
      <xdr:col>12</xdr:col>
      <xdr:colOff>38100</xdr:colOff>
      <xdr:row>32</xdr:row>
      <xdr:rowOff>76201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5981700" y="9677400"/>
          <a:ext cx="156210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0</xdr:rowOff>
    </xdr:from>
    <xdr:to>
      <xdr:col>16</xdr:col>
      <xdr:colOff>0</xdr:colOff>
      <xdr:row>36</xdr:row>
      <xdr:rowOff>9526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257925" y="9601200"/>
          <a:ext cx="2505075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93</xdr:row>
      <xdr:rowOff>161925</xdr:rowOff>
    </xdr:from>
    <xdr:to>
      <xdr:col>1</xdr:col>
      <xdr:colOff>1866900</xdr:colOff>
      <xdr:row>93</xdr:row>
      <xdr:rowOff>161926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1352550" y="103155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53</xdr:row>
      <xdr:rowOff>180975</xdr:rowOff>
    </xdr:from>
    <xdr:to>
      <xdr:col>16</xdr:col>
      <xdr:colOff>19050</xdr:colOff>
      <xdr:row>53</xdr:row>
      <xdr:rowOff>180975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267450" y="15916275"/>
          <a:ext cx="25146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44</xdr:row>
      <xdr:rowOff>142875</xdr:rowOff>
    </xdr:from>
    <xdr:to>
      <xdr:col>15</xdr:col>
      <xdr:colOff>276225</xdr:colOff>
      <xdr:row>44</xdr:row>
      <xdr:rowOff>161925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248400" y="14544675"/>
          <a:ext cx="247650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40</xdr:row>
      <xdr:rowOff>152400</xdr:rowOff>
    </xdr:from>
    <xdr:to>
      <xdr:col>16</xdr:col>
      <xdr:colOff>9525</xdr:colOff>
      <xdr:row>40</xdr:row>
      <xdr:rowOff>152401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248400" y="11887200"/>
          <a:ext cx="252412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102</xdr:row>
      <xdr:rowOff>123825</xdr:rowOff>
    </xdr:from>
    <xdr:to>
      <xdr:col>12</xdr:col>
      <xdr:colOff>9525</xdr:colOff>
      <xdr:row>102</xdr:row>
      <xdr:rowOff>133353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5934075" y="27346275"/>
          <a:ext cx="1581150" cy="952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106</xdr:row>
      <xdr:rowOff>133350</xdr:rowOff>
    </xdr:from>
    <xdr:to>
      <xdr:col>12</xdr:col>
      <xdr:colOff>28575</xdr:colOff>
      <xdr:row>106</xdr:row>
      <xdr:rowOff>133350</xdr:rowOff>
    </xdr:to>
    <xdr:cxnSp macro="">
      <xdr:nvCxnSpPr>
        <xdr:cNvPr id="30" name="ลูกศรเชื่อมต่อแบบตรง 29"/>
        <xdr:cNvCxnSpPr/>
      </xdr:nvCxnSpPr>
      <xdr:spPr>
        <a:xfrm>
          <a:off x="5934075" y="28422600"/>
          <a:ext cx="16002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view="pageBreakPreview" zoomScaleNormal="100" zoomScaleSheetLayoutView="100" workbookViewId="0">
      <selection activeCell="B8" sqref="B8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369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17">
        <v>1</v>
      </c>
      <c r="B6" s="9" t="s">
        <v>366</v>
      </c>
      <c r="C6" s="85"/>
      <c r="D6" s="8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35">
      <c r="A7" s="17"/>
      <c r="B7" s="9" t="s">
        <v>367</v>
      </c>
      <c r="C7" s="85">
        <v>206000</v>
      </c>
      <c r="D7" s="85">
        <v>204000</v>
      </c>
      <c r="E7" s="17" t="s">
        <v>102</v>
      </c>
      <c r="F7" s="114"/>
      <c r="G7" s="114"/>
      <c r="H7" s="114"/>
      <c r="I7" s="114"/>
      <c r="J7" s="114" t="s">
        <v>41</v>
      </c>
      <c r="K7" s="114" t="s">
        <v>41</v>
      </c>
      <c r="L7" s="114" t="s">
        <v>41</v>
      </c>
      <c r="M7" s="114" t="s">
        <v>41</v>
      </c>
      <c r="N7" s="114" t="s">
        <v>41</v>
      </c>
      <c r="O7" s="114"/>
      <c r="P7" s="114"/>
      <c r="Q7" s="114"/>
      <c r="R7" s="188" t="s">
        <v>43</v>
      </c>
      <c r="S7" s="9"/>
    </row>
    <row r="8" spans="1:19" x14ac:dyDescent="0.35">
      <c r="A8" s="17"/>
      <c r="B8" s="9" t="s">
        <v>368</v>
      </c>
      <c r="C8" s="85"/>
      <c r="D8" s="85"/>
      <c r="E8" s="9"/>
      <c r="F8" s="9"/>
      <c r="G8" s="9"/>
      <c r="H8" s="9" t="s">
        <v>29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1.75" thickBot="1" x14ac:dyDescent="0.4">
      <c r="A9" s="17"/>
      <c r="B9" s="9"/>
      <c r="C9" s="85"/>
      <c r="D9" s="8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21.75" thickBot="1" x14ac:dyDescent="0.4">
      <c r="A10" s="262"/>
      <c r="B10" s="263" t="s">
        <v>45</v>
      </c>
      <c r="C10" s="264">
        <f>C7</f>
        <v>206000</v>
      </c>
      <c r="D10" s="265">
        <f>D7</f>
        <v>204000</v>
      </c>
      <c r="E10" s="263" t="s">
        <v>331</v>
      </c>
      <c r="F10" s="263" t="s">
        <v>331</v>
      </c>
      <c r="G10" s="266" t="s">
        <v>36</v>
      </c>
      <c r="H10" s="267" t="s">
        <v>36</v>
      </c>
      <c r="I10" s="267" t="s">
        <v>36</v>
      </c>
      <c r="J10" s="267" t="s">
        <v>36</v>
      </c>
      <c r="K10" s="267" t="s">
        <v>36</v>
      </c>
      <c r="L10" s="267" t="s">
        <v>36</v>
      </c>
      <c r="M10" s="267" t="s">
        <v>36</v>
      </c>
      <c r="N10" s="267" t="s">
        <v>36</v>
      </c>
      <c r="O10" s="267" t="s">
        <v>36</v>
      </c>
      <c r="P10" s="267" t="s">
        <v>36</v>
      </c>
      <c r="Q10" s="267" t="s">
        <v>36</v>
      </c>
      <c r="R10" s="268" t="s">
        <v>36</v>
      </c>
      <c r="S10" s="269" t="s">
        <v>331</v>
      </c>
    </row>
    <row r="12" spans="1:19" x14ac:dyDescent="0.35">
      <c r="B12" s="65" t="s">
        <v>15</v>
      </c>
      <c r="C12" s="145" t="s">
        <v>256</v>
      </c>
      <c r="D12" s="146"/>
    </row>
    <row r="13" spans="1:19" x14ac:dyDescent="0.35">
      <c r="B13" s="140" t="s">
        <v>257</v>
      </c>
      <c r="C13" s="145" t="s">
        <v>258</v>
      </c>
      <c r="D13" s="146"/>
    </row>
    <row r="24" spans="1:19" x14ac:dyDescent="0.35">
      <c r="A24" s="38"/>
      <c r="B24" s="65"/>
      <c r="C24" s="145"/>
      <c r="D24" s="146"/>
    </row>
    <row r="25" spans="1:19" x14ac:dyDescent="0.35">
      <c r="A25" s="38"/>
      <c r="B25" s="140"/>
      <c r="C25" s="145"/>
      <c r="D25" s="146"/>
    </row>
    <row r="26" spans="1:19" x14ac:dyDescent="0.35">
      <c r="S26" s="295">
        <v>36</v>
      </c>
    </row>
    <row r="27" spans="1:19" ht="24.95" customHeight="1" x14ac:dyDescent="0.35">
      <c r="A27" s="303" t="s">
        <v>303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</row>
    <row r="28" spans="1:19" x14ac:dyDescent="0.35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 t="s">
        <v>370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2" t="s">
        <v>1</v>
      </c>
      <c r="B30" s="304" t="s">
        <v>16</v>
      </c>
      <c r="C30" s="6" t="s">
        <v>4</v>
      </c>
      <c r="D30" s="2" t="s">
        <v>5</v>
      </c>
      <c r="E30" s="2" t="s">
        <v>7</v>
      </c>
      <c r="F30" s="306" t="s">
        <v>9</v>
      </c>
      <c r="G30" s="307"/>
      <c r="H30" s="308"/>
      <c r="I30" s="306" t="s">
        <v>10</v>
      </c>
      <c r="J30" s="307"/>
      <c r="K30" s="308"/>
      <c r="L30" s="306" t="s">
        <v>11</v>
      </c>
      <c r="M30" s="307"/>
      <c r="N30" s="308"/>
      <c r="O30" s="306" t="s">
        <v>12</v>
      </c>
      <c r="P30" s="307"/>
      <c r="Q30" s="307"/>
      <c r="R30" s="4" t="s">
        <v>13</v>
      </c>
      <c r="S30" s="309" t="s">
        <v>15</v>
      </c>
    </row>
    <row r="31" spans="1:19" x14ac:dyDescent="0.35">
      <c r="A31" s="3" t="s">
        <v>2</v>
      </c>
      <c r="B31" s="305"/>
      <c r="C31" s="3" t="s">
        <v>3</v>
      </c>
      <c r="D31" s="3" t="s">
        <v>6</v>
      </c>
      <c r="E31" s="3" t="s">
        <v>8</v>
      </c>
      <c r="F31" s="13" t="s">
        <v>304</v>
      </c>
      <c r="G31" s="14" t="s">
        <v>305</v>
      </c>
      <c r="H31" s="14" t="s">
        <v>306</v>
      </c>
      <c r="I31" s="13" t="s">
        <v>307</v>
      </c>
      <c r="J31" s="14" t="s">
        <v>308</v>
      </c>
      <c r="K31" s="14" t="s">
        <v>309</v>
      </c>
      <c r="L31" s="13" t="s">
        <v>310</v>
      </c>
      <c r="M31" s="14" t="s">
        <v>311</v>
      </c>
      <c r="N31" s="14" t="s">
        <v>312</v>
      </c>
      <c r="O31" s="13" t="s">
        <v>313</v>
      </c>
      <c r="P31" s="13" t="s">
        <v>314</v>
      </c>
      <c r="Q31" s="14" t="s">
        <v>315</v>
      </c>
      <c r="R31" s="5" t="s">
        <v>14</v>
      </c>
      <c r="S31" s="310"/>
    </row>
    <row r="32" spans="1:19" x14ac:dyDescent="0.35">
      <c r="A32" s="2">
        <v>1</v>
      </c>
      <c r="B32" s="27" t="s">
        <v>316</v>
      </c>
      <c r="C32" s="15">
        <v>621000</v>
      </c>
      <c r="D32" s="16">
        <v>490000</v>
      </c>
      <c r="E32" s="17" t="s">
        <v>37</v>
      </c>
      <c r="F32" s="7"/>
      <c r="G32" s="7"/>
      <c r="H32" s="7"/>
      <c r="I32" s="7"/>
      <c r="J32" s="7"/>
      <c r="K32" s="7"/>
      <c r="L32" s="7"/>
      <c r="M32" s="7"/>
      <c r="N32" s="7"/>
      <c r="O32" s="8"/>
      <c r="P32" s="8"/>
      <c r="Q32" s="8"/>
      <c r="R32" s="24" t="s">
        <v>42</v>
      </c>
      <c r="S32" s="168" t="s">
        <v>40</v>
      </c>
    </row>
    <row r="33" spans="1:19" x14ac:dyDescent="0.35">
      <c r="A33" s="17"/>
      <c r="B33" s="21" t="s">
        <v>317</v>
      </c>
      <c r="C33" s="18"/>
      <c r="D33" s="19"/>
      <c r="E33" s="20"/>
      <c r="F33" s="9"/>
      <c r="G33" s="9"/>
      <c r="H33" s="9"/>
      <c r="I33" s="9"/>
      <c r="J33" s="9"/>
      <c r="K33" s="28" t="s">
        <v>41</v>
      </c>
      <c r="L33" s="28" t="s">
        <v>41</v>
      </c>
      <c r="M33" s="28" t="s">
        <v>41</v>
      </c>
      <c r="N33" s="28" t="s">
        <v>41</v>
      </c>
      <c r="O33" s="28" t="s">
        <v>41</v>
      </c>
      <c r="P33" s="28" t="s">
        <v>41</v>
      </c>
      <c r="Q33" s="28" t="s">
        <v>41</v>
      </c>
      <c r="R33" s="26" t="s">
        <v>14</v>
      </c>
      <c r="S33" s="26" t="s">
        <v>5</v>
      </c>
    </row>
    <row r="34" spans="1:19" x14ac:dyDescent="0.35">
      <c r="A34" s="17"/>
      <c r="B34" s="21" t="s">
        <v>318</v>
      </c>
      <c r="C34" s="18"/>
      <c r="D34" s="19"/>
      <c r="E34" s="20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49" t="s">
        <v>330</v>
      </c>
    </row>
    <row r="35" spans="1:19" x14ac:dyDescent="0.35">
      <c r="A35" s="17"/>
      <c r="B35" s="22" t="s">
        <v>319</v>
      </c>
      <c r="C35" s="18"/>
      <c r="D35" s="19"/>
      <c r="E35" s="20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0"/>
    </row>
    <row r="36" spans="1:19" x14ac:dyDescent="0.35">
      <c r="A36" s="3"/>
      <c r="B36" s="56"/>
      <c r="C36" s="51"/>
      <c r="D36" s="57"/>
      <c r="E36" s="161"/>
      <c r="F36" s="11"/>
      <c r="G36" s="11"/>
      <c r="H36" s="11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</row>
    <row r="37" spans="1:19" x14ac:dyDescent="0.35">
      <c r="A37" s="17">
        <v>2</v>
      </c>
      <c r="B37" s="21" t="s">
        <v>413</v>
      </c>
      <c r="C37" s="18">
        <v>136000</v>
      </c>
      <c r="D37" s="16" t="s">
        <v>331</v>
      </c>
      <c r="E37" s="17" t="s">
        <v>37</v>
      </c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26" t="s">
        <v>331</v>
      </c>
      <c r="S37" s="167" t="s">
        <v>333</v>
      </c>
    </row>
    <row r="38" spans="1:19" x14ac:dyDescent="0.35">
      <c r="A38" s="17"/>
      <c r="B38" s="21" t="s">
        <v>414</v>
      </c>
      <c r="C38" s="18"/>
      <c r="D38" s="19"/>
      <c r="E38" s="17"/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149" t="s">
        <v>334</v>
      </c>
    </row>
    <row r="39" spans="1:19" x14ac:dyDescent="0.35">
      <c r="A39" s="17"/>
      <c r="B39" s="27" t="s">
        <v>415</v>
      </c>
      <c r="C39" s="18"/>
      <c r="D39" s="16"/>
      <c r="E39" s="17"/>
      <c r="F39" s="17"/>
      <c r="G39" s="17"/>
      <c r="H39" s="17"/>
      <c r="I39" s="28"/>
      <c r="J39" s="28"/>
      <c r="K39" s="28"/>
      <c r="L39" s="28"/>
      <c r="M39" s="17"/>
      <c r="N39" s="28"/>
      <c r="O39" s="28"/>
      <c r="P39" s="28"/>
      <c r="Q39" s="28"/>
      <c r="R39" s="30"/>
      <c r="S39" s="34" t="s">
        <v>285</v>
      </c>
    </row>
    <row r="40" spans="1:19" x14ac:dyDescent="0.35">
      <c r="A40" s="17"/>
      <c r="B40" s="27" t="s">
        <v>416</v>
      </c>
      <c r="C40" s="18"/>
      <c r="D40" s="1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34" t="s">
        <v>332</v>
      </c>
    </row>
    <row r="41" spans="1:19" x14ac:dyDescent="0.35">
      <c r="A41" s="17"/>
      <c r="B41" s="22" t="s">
        <v>319</v>
      </c>
      <c r="C41" s="18"/>
      <c r="D41" s="1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32"/>
    </row>
    <row r="42" spans="1:19" x14ac:dyDescent="0.35">
      <c r="A42" s="3"/>
      <c r="B42" s="56"/>
      <c r="C42" s="51"/>
      <c r="D42" s="57"/>
      <c r="E42" s="3"/>
      <c r="F42" s="3"/>
      <c r="G42" s="3"/>
      <c r="H42" s="3"/>
      <c r="I42" s="3"/>
      <c r="J42" s="3"/>
      <c r="K42" s="3" t="s">
        <v>29</v>
      </c>
      <c r="L42" s="3"/>
      <c r="M42" s="3"/>
      <c r="N42" s="3"/>
      <c r="O42" s="3"/>
      <c r="P42" s="3"/>
      <c r="Q42" s="3"/>
      <c r="R42" s="3"/>
      <c r="S42" s="134"/>
    </row>
    <row r="43" spans="1:19" x14ac:dyDescent="0.35">
      <c r="A43" s="17">
        <v>3</v>
      </c>
      <c r="B43" s="21" t="s">
        <v>320</v>
      </c>
      <c r="C43" s="9">
        <v>852000</v>
      </c>
      <c r="D43" s="17" t="s">
        <v>331</v>
      </c>
      <c r="E43" s="17" t="s">
        <v>37</v>
      </c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10"/>
      <c r="R43" s="26" t="s">
        <v>39</v>
      </c>
      <c r="S43" s="168" t="s">
        <v>40</v>
      </c>
    </row>
    <row r="44" spans="1:19" x14ac:dyDescent="0.35">
      <c r="A44" s="17"/>
      <c r="B44" s="21" t="s">
        <v>321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26" t="s">
        <v>14</v>
      </c>
      <c r="S44" s="26" t="s">
        <v>5</v>
      </c>
    </row>
    <row r="45" spans="1:19" x14ac:dyDescent="0.35">
      <c r="A45" s="17"/>
      <c r="B45" s="27" t="s">
        <v>322</v>
      </c>
      <c r="C45" s="18"/>
      <c r="D45" s="16"/>
      <c r="E45" s="17"/>
      <c r="F45" s="17"/>
      <c r="G45" s="17"/>
      <c r="H45" s="17"/>
      <c r="I45" s="28"/>
      <c r="J45" s="28"/>
      <c r="K45" s="28"/>
      <c r="L45" s="28"/>
      <c r="M45" s="17"/>
      <c r="N45" s="28" t="s">
        <v>41</v>
      </c>
      <c r="O45" s="28" t="s">
        <v>41</v>
      </c>
      <c r="P45" s="28" t="s">
        <v>41</v>
      </c>
      <c r="Q45" s="28" t="s">
        <v>41</v>
      </c>
      <c r="R45" s="30"/>
      <c r="S45" s="116" t="s">
        <v>335</v>
      </c>
    </row>
    <row r="46" spans="1:19" x14ac:dyDescent="0.35">
      <c r="A46" s="17"/>
      <c r="B46" s="27" t="s">
        <v>323</v>
      </c>
      <c r="C46" s="18"/>
      <c r="D46" s="19"/>
      <c r="E46" s="17"/>
      <c r="F46" s="17"/>
      <c r="G46" s="17"/>
      <c r="H46" s="17"/>
      <c r="I46" s="17"/>
      <c r="J46" s="17" t="s">
        <v>29</v>
      </c>
      <c r="K46" s="17"/>
      <c r="L46" s="17"/>
      <c r="M46" s="17"/>
      <c r="N46" s="17"/>
      <c r="O46" s="17"/>
      <c r="P46" s="17"/>
      <c r="Q46" s="17"/>
      <c r="R46" s="17"/>
      <c r="S46" s="34"/>
    </row>
    <row r="47" spans="1:19" x14ac:dyDescent="0.35">
      <c r="A47" s="17"/>
      <c r="B47" s="27" t="s">
        <v>324</v>
      </c>
      <c r="C47" s="18"/>
      <c r="D47" s="1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34"/>
    </row>
    <row r="48" spans="1:19" ht="21.75" thickBot="1" x14ac:dyDescent="0.4">
      <c r="A48" s="3"/>
      <c r="B48" s="50"/>
      <c r="C48" s="51"/>
      <c r="D48" s="5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5">
      <c r="A49" s="162"/>
      <c r="B49" s="162"/>
      <c r="C49" s="163"/>
      <c r="D49" s="164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/>
      <c r="S49" s="166"/>
    </row>
    <row r="50" spans="1:19" x14ac:dyDescent="0.35">
      <c r="A50" s="38"/>
      <c r="B50" s="65" t="s">
        <v>15</v>
      </c>
      <c r="C50" s="145" t="s">
        <v>256</v>
      </c>
      <c r="D50" s="146"/>
      <c r="E50" s="40" t="s">
        <v>29</v>
      </c>
      <c r="F50" s="40" t="s">
        <v>29</v>
      </c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41"/>
    </row>
    <row r="51" spans="1:19" x14ac:dyDescent="0.35">
      <c r="A51" s="38"/>
      <c r="B51" s="140" t="s">
        <v>257</v>
      </c>
      <c r="C51" s="145" t="s">
        <v>258</v>
      </c>
      <c r="D51" s="146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  <c r="S51" s="41"/>
    </row>
    <row r="52" spans="1:19" x14ac:dyDescent="0.35">
      <c r="A52" s="159">
        <v>37</v>
      </c>
      <c r="B52" s="39"/>
      <c r="C52" s="40"/>
      <c r="D52" s="40"/>
      <c r="E52" s="40" t="s">
        <v>29</v>
      </c>
      <c r="F52" s="40"/>
      <c r="G52" s="40"/>
      <c r="H52" s="40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9" x14ac:dyDescent="0.35">
      <c r="A53" s="2" t="s">
        <v>1</v>
      </c>
      <c r="B53" s="304" t="s">
        <v>16</v>
      </c>
      <c r="C53" s="6" t="s">
        <v>4</v>
      </c>
      <c r="D53" s="2" t="s">
        <v>5</v>
      </c>
      <c r="E53" s="2" t="s">
        <v>7</v>
      </c>
      <c r="F53" s="306" t="s">
        <v>9</v>
      </c>
      <c r="G53" s="307"/>
      <c r="H53" s="308"/>
      <c r="I53" s="306" t="s">
        <v>10</v>
      </c>
      <c r="J53" s="307"/>
      <c r="K53" s="308"/>
      <c r="L53" s="306" t="s">
        <v>11</v>
      </c>
      <c r="M53" s="307"/>
      <c r="N53" s="308"/>
      <c r="O53" s="306" t="s">
        <v>12</v>
      </c>
      <c r="P53" s="307"/>
      <c r="Q53" s="307"/>
      <c r="R53" s="4" t="s">
        <v>13</v>
      </c>
      <c r="S53" s="309" t="s">
        <v>15</v>
      </c>
    </row>
    <row r="54" spans="1:19" x14ac:dyDescent="0.35">
      <c r="A54" s="3" t="s">
        <v>2</v>
      </c>
      <c r="B54" s="305"/>
      <c r="C54" s="3" t="s">
        <v>3</v>
      </c>
      <c r="D54" s="3" t="s">
        <v>6</v>
      </c>
      <c r="E54" s="3" t="s">
        <v>8</v>
      </c>
      <c r="F54" s="13" t="s">
        <v>304</v>
      </c>
      <c r="G54" s="14" t="s">
        <v>305</v>
      </c>
      <c r="H54" s="14" t="s">
        <v>306</v>
      </c>
      <c r="I54" s="13" t="s">
        <v>307</v>
      </c>
      <c r="J54" s="14" t="s">
        <v>308</v>
      </c>
      <c r="K54" s="14" t="s">
        <v>309</v>
      </c>
      <c r="L54" s="13" t="s">
        <v>310</v>
      </c>
      <c r="M54" s="14" t="s">
        <v>311</v>
      </c>
      <c r="N54" s="14" t="s">
        <v>312</v>
      </c>
      <c r="O54" s="13" t="s">
        <v>313</v>
      </c>
      <c r="P54" s="13" t="s">
        <v>314</v>
      </c>
      <c r="Q54" s="14" t="s">
        <v>315</v>
      </c>
      <c r="R54" s="5" t="s">
        <v>14</v>
      </c>
      <c r="S54" s="310"/>
    </row>
    <row r="55" spans="1:19" x14ac:dyDescent="0.35">
      <c r="A55" s="2">
        <v>4</v>
      </c>
      <c r="B55" s="27" t="s">
        <v>291</v>
      </c>
      <c r="C55" s="15">
        <v>345000</v>
      </c>
      <c r="D55" s="16">
        <v>271000</v>
      </c>
      <c r="E55" s="17" t="s">
        <v>37</v>
      </c>
      <c r="F55" s="7"/>
      <c r="G55" s="7"/>
      <c r="H55" s="7"/>
      <c r="I55" s="7"/>
      <c r="J55" s="7"/>
      <c r="K55" s="28"/>
      <c r="L55" s="28"/>
      <c r="M55" s="28"/>
      <c r="N55" s="28"/>
      <c r="O55" s="28"/>
      <c r="P55" s="28"/>
      <c r="Q55" s="28"/>
      <c r="R55" s="291" t="s">
        <v>43</v>
      </c>
      <c r="S55" s="25"/>
    </row>
    <row r="56" spans="1:19" x14ac:dyDescent="0.35">
      <c r="A56" s="17"/>
      <c r="B56" s="21" t="s">
        <v>326</v>
      </c>
      <c r="C56" s="18"/>
      <c r="D56" s="19"/>
      <c r="E56" s="20"/>
      <c r="F56" s="9"/>
      <c r="G56" s="9"/>
      <c r="H56" s="9"/>
      <c r="I56" s="9"/>
      <c r="J56" s="9"/>
      <c r="K56" s="28" t="s">
        <v>41</v>
      </c>
      <c r="L56" s="28" t="s">
        <v>41</v>
      </c>
      <c r="M56" s="28" t="s">
        <v>41</v>
      </c>
      <c r="N56" s="28" t="s">
        <v>41</v>
      </c>
      <c r="O56" s="28" t="s">
        <v>41</v>
      </c>
      <c r="P56" s="28" t="s">
        <v>41</v>
      </c>
      <c r="Q56" s="28" t="s">
        <v>41</v>
      </c>
      <c r="R56" s="26"/>
      <c r="S56" s="26"/>
    </row>
    <row r="57" spans="1:19" x14ac:dyDescent="0.35">
      <c r="A57" s="17"/>
      <c r="B57" s="21" t="s">
        <v>327</v>
      </c>
      <c r="C57" s="18"/>
      <c r="D57" s="19"/>
      <c r="E57" s="20"/>
      <c r="F57" s="9"/>
      <c r="G57" s="9"/>
      <c r="H57" s="9"/>
      <c r="I57" s="9"/>
      <c r="J57" s="9"/>
      <c r="K57" s="9"/>
      <c r="L57" s="9"/>
      <c r="M57" s="9"/>
      <c r="N57" s="9"/>
      <c r="O57" s="10"/>
      <c r="P57" s="10"/>
      <c r="Q57" s="10"/>
      <c r="R57" s="10"/>
      <c r="S57" s="10"/>
    </row>
    <row r="58" spans="1:19" x14ac:dyDescent="0.35">
      <c r="A58" s="17"/>
      <c r="B58" s="21" t="s">
        <v>325</v>
      </c>
      <c r="C58" s="18"/>
      <c r="D58" s="19"/>
      <c r="E58" s="20"/>
      <c r="F58" s="9"/>
      <c r="G58" s="9"/>
      <c r="H58" s="9"/>
      <c r="I58" s="9"/>
      <c r="J58" s="9"/>
      <c r="K58" s="9"/>
      <c r="L58" s="9"/>
      <c r="M58" s="9"/>
      <c r="N58" s="9"/>
      <c r="O58" s="10"/>
      <c r="P58" s="10"/>
      <c r="Q58" s="10"/>
      <c r="R58" s="10"/>
      <c r="S58" s="10"/>
    </row>
    <row r="59" spans="1:19" x14ac:dyDescent="0.35">
      <c r="A59" s="3"/>
      <c r="B59" s="56"/>
      <c r="C59" s="51"/>
      <c r="D59" s="57"/>
      <c r="E59" s="3"/>
      <c r="F59" s="11"/>
      <c r="G59" s="11"/>
      <c r="H59" s="11"/>
      <c r="I59" s="11"/>
      <c r="J59" s="11"/>
      <c r="K59" s="11"/>
      <c r="L59" s="11"/>
      <c r="M59" s="11"/>
      <c r="N59" s="11"/>
      <c r="O59" s="12"/>
      <c r="P59" s="12"/>
      <c r="Q59" s="12"/>
      <c r="R59" s="12"/>
      <c r="S59" s="12"/>
    </row>
    <row r="60" spans="1:19" x14ac:dyDescent="0.35">
      <c r="A60" s="17">
        <v>5</v>
      </c>
      <c r="B60" s="21" t="s">
        <v>328</v>
      </c>
      <c r="C60" s="18">
        <v>600000</v>
      </c>
      <c r="D60" s="16" t="s">
        <v>331</v>
      </c>
      <c r="E60" s="17" t="s">
        <v>37</v>
      </c>
      <c r="F60" s="9"/>
      <c r="G60" s="9"/>
      <c r="H60" s="9"/>
      <c r="I60" s="9"/>
      <c r="J60" s="9"/>
      <c r="K60" s="9"/>
      <c r="L60" s="9"/>
      <c r="M60" s="9"/>
      <c r="N60" s="9"/>
      <c r="O60" s="10"/>
      <c r="P60" s="10"/>
      <c r="Q60" s="10"/>
      <c r="R60" s="26" t="s">
        <v>39</v>
      </c>
      <c r="S60" s="168" t="s">
        <v>40</v>
      </c>
    </row>
    <row r="61" spans="1:19" x14ac:dyDescent="0.35">
      <c r="A61" s="17"/>
      <c r="B61" s="27" t="s">
        <v>357</v>
      </c>
      <c r="C61" s="18"/>
      <c r="D61" s="16"/>
      <c r="E61" s="17"/>
      <c r="F61" s="17"/>
      <c r="G61" s="17"/>
      <c r="H61" s="17"/>
      <c r="I61" s="28"/>
      <c r="J61" s="28"/>
      <c r="K61" s="28"/>
      <c r="L61" s="28"/>
      <c r="M61" s="29"/>
      <c r="N61" s="28"/>
      <c r="O61" s="28"/>
      <c r="P61" s="28"/>
      <c r="Q61" s="28"/>
      <c r="R61" s="30" t="s">
        <v>14</v>
      </c>
      <c r="S61" s="26" t="s">
        <v>5</v>
      </c>
    </row>
    <row r="62" spans="1:19" x14ac:dyDescent="0.35">
      <c r="A62" s="17"/>
      <c r="B62" s="27" t="s">
        <v>329</v>
      </c>
      <c r="C62" s="18"/>
      <c r="D62" s="1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16" t="s">
        <v>335</v>
      </c>
    </row>
    <row r="63" spans="1:19" x14ac:dyDescent="0.35">
      <c r="A63" s="17"/>
      <c r="B63" s="27" t="s">
        <v>273</v>
      </c>
      <c r="C63" s="18"/>
      <c r="D63" s="1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32"/>
    </row>
    <row r="64" spans="1:19" ht="21.75" thickBot="1" x14ac:dyDescent="0.4">
      <c r="A64" s="3"/>
      <c r="B64" s="5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2"/>
      <c r="P64" s="12"/>
      <c r="Q64" s="12"/>
      <c r="R64" s="12"/>
      <c r="S64" s="12"/>
    </row>
    <row r="65" spans="1:19" ht="21.75" thickBot="1" x14ac:dyDescent="0.4">
      <c r="A65" s="263"/>
      <c r="B65" s="263" t="s">
        <v>338</v>
      </c>
      <c r="C65" s="270">
        <f>C60+C55+C43+C37+C32</f>
        <v>2554000</v>
      </c>
      <c r="D65" s="271">
        <f>D55+D32</f>
        <v>761000</v>
      </c>
      <c r="E65" s="263" t="s">
        <v>331</v>
      </c>
      <c r="F65" s="266" t="s">
        <v>36</v>
      </c>
      <c r="G65" s="267" t="s">
        <v>36</v>
      </c>
      <c r="H65" s="267" t="s">
        <v>36</v>
      </c>
      <c r="I65" s="267" t="s">
        <v>36</v>
      </c>
      <c r="J65" s="267" t="s">
        <v>36</v>
      </c>
      <c r="K65" s="267" t="s">
        <v>36</v>
      </c>
      <c r="L65" s="267" t="s">
        <v>36</v>
      </c>
      <c r="M65" s="267" t="s">
        <v>36</v>
      </c>
      <c r="N65" s="267" t="s">
        <v>36</v>
      </c>
      <c r="O65" s="267" t="s">
        <v>36</v>
      </c>
      <c r="P65" s="267" t="s">
        <v>36</v>
      </c>
      <c r="Q65" s="268" t="s">
        <v>36</v>
      </c>
      <c r="R65" s="269" t="s">
        <v>331</v>
      </c>
      <c r="S65" s="269" t="s">
        <v>331</v>
      </c>
    </row>
    <row r="66" spans="1:19" ht="21.75" thickBot="1" x14ac:dyDescent="0.4">
      <c r="A66" s="301" t="s">
        <v>371</v>
      </c>
      <c r="B66" s="302"/>
      <c r="C66" s="219">
        <f>C65+C10</f>
        <v>2760000</v>
      </c>
      <c r="D66" s="246">
        <f>D55+D7</f>
        <v>475000</v>
      </c>
      <c r="E66" s="272" t="s">
        <v>331</v>
      </c>
      <c r="F66" s="241" t="s">
        <v>36</v>
      </c>
      <c r="G66" s="241" t="s">
        <v>36</v>
      </c>
      <c r="H66" s="241" t="s">
        <v>36</v>
      </c>
      <c r="I66" s="241" t="s">
        <v>36</v>
      </c>
      <c r="J66" s="241" t="s">
        <v>36</v>
      </c>
      <c r="K66" s="241" t="s">
        <v>36</v>
      </c>
      <c r="L66" s="241" t="s">
        <v>36</v>
      </c>
      <c r="M66" s="241" t="s">
        <v>36</v>
      </c>
      <c r="N66" s="241" t="s">
        <v>36</v>
      </c>
      <c r="O66" s="241" t="s">
        <v>36</v>
      </c>
      <c r="P66" s="241" t="s">
        <v>36</v>
      </c>
      <c r="Q66" s="241" t="s">
        <v>36</v>
      </c>
      <c r="R66" s="242" t="s">
        <v>331</v>
      </c>
      <c r="S66" s="242" t="s">
        <v>331</v>
      </c>
    </row>
    <row r="67" spans="1:19" x14ac:dyDescent="0.35">
      <c r="A67" s="38"/>
      <c r="B67" s="65"/>
      <c r="C67" s="145"/>
      <c r="D67" s="14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  <c r="S67" s="41"/>
    </row>
    <row r="68" spans="1:19" x14ac:dyDescent="0.35">
      <c r="A68" s="38"/>
      <c r="B68" s="65" t="s">
        <v>15</v>
      </c>
      <c r="C68" s="145" t="s">
        <v>256</v>
      </c>
      <c r="D68" s="14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19" x14ac:dyDescent="0.35">
      <c r="A69" s="38"/>
      <c r="B69" s="140" t="s">
        <v>257</v>
      </c>
      <c r="C69" s="145" t="s">
        <v>258</v>
      </c>
      <c r="D69" s="14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19" x14ac:dyDescent="0.35">
      <c r="A70" s="38"/>
      <c r="B70" s="140"/>
      <c r="C70" s="145"/>
      <c r="D70" s="14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19" x14ac:dyDescent="0.35">
      <c r="A71" s="38"/>
      <c r="B71" s="140"/>
      <c r="C71" s="145"/>
      <c r="D71" s="14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19" x14ac:dyDescent="0.35">
      <c r="A72" s="38"/>
      <c r="B72" s="140"/>
      <c r="C72" s="145"/>
      <c r="D72" s="14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  <c r="S72" s="41"/>
    </row>
    <row r="73" spans="1:19" x14ac:dyDescent="0.35">
      <c r="B73" s="140"/>
      <c r="C73" s="145"/>
      <c r="D73" s="14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154">
        <v>38</v>
      </c>
    </row>
    <row r="74" spans="1:19" x14ac:dyDescent="0.35">
      <c r="A74" s="38"/>
      <c r="B74" s="140"/>
      <c r="C74" s="145"/>
      <c r="D74" s="14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41"/>
    </row>
    <row r="75" spans="1:19" x14ac:dyDescent="0.35">
      <c r="A75" s="38"/>
      <c r="B75" s="140"/>
      <c r="C75" s="145"/>
      <c r="D75" s="14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1"/>
      <c r="P75" s="41"/>
      <c r="Q75" s="41"/>
      <c r="R75" s="41"/>
      <c r="S75" s="41"/>
    </row>
    <row r="76" spans="1:19" x14ac:dyDescent="0.35">
      <c r="A76" s="38"/>
      <c r="B76" s="140"/>
      <c r="C76" s="145"/>
      <c r="D76" s="14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41"/>
      <c r="Q76" s="41"/>
      <c r="R76" s="41"/>
      <c r="S76" s="41"/>
    </row>
    <row r="77" spans="1:19" x14ac:dyDescent="0.35">
      <c r="A77" s="38"/>
      <c r="B77" s="140"/>
      <c r="C77" s="145"/>
      <c r="D77" s="14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41"/>
      <c r="Q77" s="41"/>
      <c r="R77" s="41"/>
      <c r="S77" s="41"/>
    </row>
    <row r="78" spans="1:19" x14ac:dyDescent="0.35">
      <c r="A78" s="38"/>
      <c r="B78" s="140"/>
      <c r="C78" s="145"/>
      <c r="D78" s="146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1"/>
      <c r="P78" s="41"/>
      <c r="Q78" s="41"/>
      <c r="R78" s="41"/>
      <c r="S78" s="41"/>
    </row>
    <row r="79" spans="1:19" x14ac:dyDescent="0.35">
      <c r="A79" s="38"/>
      <c r="B79" s="140"/>
      <c r="C79" s="145"/>
      <c r="D79" s="146"/>
      <c r="E79" s="40"/>
      <c r="F79" s="40"/>
      <c r="G79" s="40"/>
      <c r="H79" s="40"/>
      <c r="I79" s="40"/>
      <c r="J79" s="40"/>
      <c r="K79" s="40"/>
      <c r="L79" s="40"/>
      <c r="M79" s="40" t="s">
        <v>29</v>
      </c>
      <c r="N79" s="40"/>
      <c r="O79" s="41"/>
      <c r="P79" s="41"/>
      <c r="Q79" s="41"/>
      <c r="R79" s="41"/>
      <c r="S79" s="41"/>
    </row>
    <row r="80" spans="1:19" x14ac:dyDescent="0.35">
      <c r="A80" s="38"/>
      <c r="B80" s="140"/>
      <c r="C80" s="145"/>
      <c r="D80" s="14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1"/>
      <c r="P80" s="41"/>
      <c r="Q80" s="41"/>
      <c r="R80" s="41"/>
      <c r="S80" s="41"/>
    </row>
    <row r="81" spans="1:19" x14ac:dyDescent="0.35">
      <c r="A81" s="38"/>
      <c r="B81" s="140"/>
      <c r="C81" s="145"/>
      <c r="D81" s="14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1"/>
      <c r="P81" s="41"/>
      <c r="Q81" s="41"/>
      <c r="R81" s="41"/>
      <c r="S81" s="41"/>
    </row>
    <row r="82" spans="1:19" x14ac:dyDescent="0.35">
      <c r="A82" s="38"/>
      <c r="B82" s="140"/>
      <c r="C82" s="145"/>
      <c r="D82" s="14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1"/>
      <c r="P82" s="41"/>
      <c r="Q82" s="41"/>
      <c r="R82" s="41"/>
      <c r="S82" s="41"/>
    </row>
    <row r="83" spans="1:19" x14ac:dyDescent="0.35">
      <c r="A83" s="38"/>
      <c r="B83" s="140"/>
      <c r="C83" s="145"/>
      <c r="D83" s="146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1"/>
      <c r="P83" s="41"/>
      <c r="Q83" s="41"/>
      <c r="R83" s="41"/>
      <c r="S83" s="41"/>
    </row>
    <row r="84" spans="1:19" x14ac:dyDescent="0.35">
      <c r="A84" s="38"/>
      <c r="B84" s="140"/>
      <c r="C84" s="145"/>
      <c r="D84" s="146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1"/>
      <c r="P84" s="41"/>
      <c r="Q84" s="41"/>
      <c r="R84" s="41"/>
      <c r="S84" s="41"/>
    </row>
    <row r="85" spans="1:19" x14ac:dyDescent="0.35">
      <c r="A85" s="38"/>
      <c r="B85" s="140"/>
      <c r="C85" s="145"/>
      <c r="D85" s="146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1"/>
      <c r="P85" s="41"/>
      <c r="Q85" s="41"/>
      <c r="R85" s="41"/>
      <c r="S85" s="41"/>
    </row>
    <row r="86" spans="1:19" x14ac:dyDescent="0.35">
      <c r="A86" s="38"/>
      <c r="B86" s="140"/>
      <c r="C86" s="145"/>
      <c r="D86" s="146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1"/>
      <c r="P86" s="41"/>
      <c r="Q86" s="41"/>
      <c r="R86" s="41"/>
      <c r="S86" s="41"/>
    </row>
    <row r="87" spans="1:19" x14ac:dyDescent="0.35">
      <c r="A87" s="38"/>
      <c r="B87" s="140"/>
      <c r="C87" s="145"/>
      <c r="D87" s="14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1"/>
      <c r="P87" s="41"/>
      <c r="Q87" s="41"/>
      <c r="R87" s="41"/>
      <c r="S87" s="41"/>
    </row>
    <row r="88" spans="1:19" x14ac:dyDescent="0.35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1"/>
      <c r="P88" s="41"/>
      <c r="Q88" s="41"/>
      <c r="R88" s="41"/>
      <c r="S88" s="154">
        <v>41</v>
      </c>
    </row>
    <row r="89" spans="1:19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9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9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9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9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9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9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9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</sheetData>
  <mergeCells count="21">
    <mergeCell ref="I30:K30"/>
    <mergeCell ref="L30:N30"/>
    <mergeCell ref="O30:Q30"/>
    <mergeCell ref="S30:S31"/>
    <mergeCell ref="B30:B31"/>
    <mergeCell ref="A66:B66"/>
    <mergeCell ref="A1:S1"/>
    <mergeCell ref="B4:B5"/>
    <mergeCell ref="F4:H4"/>
    <mergeCell ref="I4:K4"/>
    <mergeCell ref="L4:N4"/>
    <mergeCell ref="O4:Q4"/>
    <mergeCell ref="S4:S5"/>
    <mergeCell ref="S53:S54"/>
    <mergeCell ref="B53:B54"/>
    <mergeCell ref="F53:H53"/>
    <mergeCell ref="I53:K53"/>
    <mergeCell ref="L53:N53"/>
    <mergeCell ref="O53:Q53"/>
    <mergeCell ref="A27:S27"/>
    <mergeCell ref="F30:H30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A13" workbookViewId="0">
      <selection activeCell="A25" sqref="A25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136</v>
      </c>
      <c r="C3" s="107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108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110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17">
        <v>7</v>
      </c>
      <c r="B6" s="121" t="s">
        <v>235</v>
      </c>
      <c r="C6" s="287">
        <v>419681.74</v>
      </c>
      <c r="D6" s="287">
        <v>383839.48</v>
      </c>
      <c r="E6" s="17" t="s">
        <v>225</v>
      </c>
      <c r="F6" s="128"/>
      <c r="G6" s="28" t="s">
        <v>41</v>
      </c>
      <c r="H6" s="9"/>
      <c r="I6" s="9"/>
      <c r="J6" s="9"/>
      <c r="K6" s="9"/>
      <c r="L6" s="9"/>
      <c r="M6" s="9" t="s">
        <v>29</v>
      </c>
      <c r="N6" s="9"/>
      <c r="O6" s="10"/>
      <c r="P6" s="10"/>
      <c r="Q6" s="10"/>
      <c r="R6" s="149" t="s">
        <v>349</v>
      </c>
      <c r="S6" s="168" t="s">
        <v>40</v>
      </c>
    </row>
    <row r="7" spans="1:19" x14ac:dyDescent="0.35">
      <c r="A7" s="17"/>
      <c r="B7" s="121" t="s">
        <v>236</v>
      </c>
      <c r="C7" s="121"/>
      <c r="D7" s="121"/>
      <c r="E7" s="17" t="s">
        <v>66</v>
      </c>
      <c r="F7" s="124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49" t="s">
        <v>285</v>
      </c>
      <c r="S7" s="26" t="s">
        <v>5</v>
      </c>
    </row>
    <row r="8" spans="1:19" x14ac:dyDescent="0.35">
      <c r="A8" s="17"/>
      <c r="B8" s="121" t="s">
        <v>237</v>
      </c>
      <c r="C8" s="121"/>
      <c r="D8" s="121"/>
      <c r="E8" s="121"/>
      <c r="F8" s="124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49" t="s">
        <v>14</v>
      </c>
      <c r="S8" s="149" t="s">
        <v>330</v>
      </c>
    </row>
    <row r="9" spans="1:19" x14ac:dyDescent="0.35">
      <c r="A9" s="17"/>
      <c r="B9" s="9" t="s">
        <v>347</v>
      </c>
      <c r="C9" s="8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49" t="s">
        <v>350</v>
      </c>
      <c r="S9" s="149"/>
    </row>
    <row r="10" spans="1:19" x14ac:dyDescent="0.35">
      <c r="A10" s="17"/>
      <c r="B10" s="99" t="s">
        <v>342</v>
      </c>
      <c r="C10" s="8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26" t="s">
        <v>348</v>
      </c>
      <c r="S10" s="168"/>
    </row>
    <row r="11" spans="1:19" x14ac:dyDescent="0.35">
      <c r="A11" s="3"/>
      <c r="B11" s="11"/>
      <c r="C11" s="8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2" t="s">
        <v>29</v>
      </c>
      <c r="S11" s="5"/>
    </row>
    <row r="12" spans="1:19" x14ac:dyDescent="0.35">
      <c r="A12" s="283"/>
      <c r="B12" s="283" t="s">
        <v>244</v>
      </c>
      <c r="C12" s="257">
        <f>C6</f>
        <v>419681.74</v>
      </c>
      <c r="D12" s="258">
        <f>D6+D3</f>
        <v>383839.48</v>
      </c>
      <c r="E12" s="250"/>
      <c r="F12" s="253" t="s">
        <v>36</v>
      </c>
      <c r="G12" s="253" t="s">
        <v>36</v>
      </c>
      <c r="H12" s="253" t="s">
        <v>36</v>
      </c>
      <c r="I12" s="253" t="s">
        <v>36</v>
      </c>
      <c r="J12" s="253" t="s">
        <v>36</v>
      </c>
      <c r="K12" s="253" t="s">
        <v>36</v>
      </c>
      <c r="L12" s="253" t="s">
        <v>36</v>
      </c>
      <c r="M12" s="253" t="s">
        <v>36</v>
      </c>
      <c r="N12" s="253" t="s">
        <v>36</v>
      </c>
      <c r="O12" s="253" t="s">
        <v>36</v>
      </c>
      <c r="P12" s="253" t="s">
        <v>36</v>
      </c>
      <c r="Q12" s="253" t="s">
        <v>36</v>
      </c>
      <c r="R12" s="254" t="s">
        <v>331</v>
      </c>
      <c r="S12" s="254" t="s">
        <v>331</v>
      </c>
    </row>
    <row r="25" spans="1:1" x14ac:dyDescent="0.35">
      <c r="A25" s="159">
        <v>74</v>
      </c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topLeftCell="A62" zoomScaleNormal="100" zoomScaleSheetLayoutView="100" workbookViewId="0">
      <selection activeCell="K71" sqref="K71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71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2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2"/>
      <c r="B6" s="142" t="s">
        <v>254</v>
      </c>
      <c r="C6" s="2"/>
      <c r="D6" s="2"/>
      <c r="E6" s="2"/>
      <c r="F6" s="127"/>
      <c r="G6" s="126"/>
      <c r="H6" s="126"/>
      <c r="I6" s="127"/>
      <c r="J6" s="126"/>
      <c r="K6" s="126"/>
      <c r="L6" s="127"/>
      <c r="M6" s="126"/>
      <c r="N6" s="126"/>
      <c r="O6" s="127"/>
      <c r="P6" s="127"/>
      <c r="Q6" s="126"/>
      <c r="R6" s="4"/>
      <c r="S6" s="117"/>
    </row>
    <row r="7" spans="1:19" x14ac:dyDescent="0.35">
      <c r="A7" s="17">
        <v>1</v>
      </c>
      <c r="B7" s="89" t="s">
        <v>72</v>
      </c>
      <c r="C7" s="105">
        <v>5000</v>
      </c>
      <c r="D7" s="93" t="s">
        <v>331</v>
      </c>
      <c r="E7" s="17" t="s">
        <v>66</v>
      </c>
      <c r="F7" s="28" t="s">
        <v>41</v>
      </c>
      <c r="G7" s="9"/>
      <c r="H7" s="9"/>
      <c r="I7" s="9"/>
      <c r="J7" s="9"/>
      <c r="K7" s="9"/>
      <c r="L7" s="28" t="s">
        <v>41</v>
      </c>
      <c r="M7" s="9"/>
      <c r="N7" s="9"/>
      <c r="O7" s="28" t="s">
        <v>41</v>
      </c>
      <c r="P7" s="28"/>
      <c r="Q7" s="10"/>
      <c r="R7" s="188" t="s">
        <v>14</v>
      </c>
      <c r="S7" s="293" t="s">
        <v>401</v>
      </c>
    </row>
    <row r="8" spans="1:19" x14ac:dyDescent="0.35">
      <c r="A8" s="17"/>
      <c r="B8" s="27" t="s">
        <v>73</v>
      </c>
      <c r="C8" s="85"/>
      <c r="D8" s="85"/>
      <c r="E8" s="17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16"/>
      <c r="S8" s="293" t="s">
        <v>5</v>
      </c>
    </row>
    <row r="9" spans="1:19" x14ac:dyDescent="0.35">
      <c r="A9" s="3"/>
      <c r="B9" s="11"/>
      <c r="C9" s="86"/>
      <c r="D9" s="86"/>
      <c r="E9" s="3"/>
      <c r="F9" s="11"/>
      <c r="G9" s="11"/>
      <c r="H9" s="11"/>
      <c r="I9" s="11"/>
      <c r="J9" s="11"/>
      <c r="K9" s="11"/>
      <c r="L9" s="11"/>
      <c r="M9" s="11"/>
      <c r="N9" s="11"/>
      <c r="O9" s="12"/>
      <c r="P9" s="12"/>
      <c r="Q9" s="12"/>
      <c r="R9" s="136"/>
      <c r="S9" s="12"/>
    </row>
    <row r="10" spans="1:19" x14ac:dyDescent="0.35">
      <c r="A10" s="17">
        <v>2</v>
      </c>
      <c r="B10" s="9" t="s">
        <v>68</v>
      </c>
      <c r="C10" s="105">
        <v>50000</v>
      </c>
      <c r="D10" s="93" t="s">
        <v>331</v>
      </c>
      <c r="E10" s="17" t="s">
        <v>66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16" t="s">
        <v>76</v>
      </c>
      <c r="S10" s="34"/>
    </row>
    <row r="11" spans="1:19" x14ac:dyDescent="0.35">
      <c r="A11" s="17"/>
      <c r="B11" s="9" t="s">
        <v>69</v>
      </c>
      <c r="C11" s="85"/>
      <c r="D11" s="85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16"/>
      <c r="S11" s="34"/>
    </row>
    <row r="12" spans="1:19" x14ac:dyDescent="0.35">
      <c r="A12" s="17"/>
      <c r="B12" s="9" t="s">
        <v>70</v>
      </c>
      <c r="C12" s="85"/>
      <c r="D12" s="85"/>
      <c r="E12" s="17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16"/>
      <c r="S12" s="34"/>
    </row>
    <row r="13" spans="1:19" x14ac:dyDescent="0.35">
      <c r="A13" s="3"/>
      <c r="B13" s="11"/>
      <c r="C13" s="86"/>
      <c r="D13" s="86"/>
      <c r="E13" s="3"/>
      <c r="F13" s="11"/>
      <c r="G13" s="11"/>
      <c r="H13" s="11"/>
      <c r="I13" s="11"/>
      <c r="J13" s="11"/>
      <c r="K13" s="11"/>
      <c r="L13" s="11"/>
      <c r="M13" s="11"/>
      <c r="N13" s="11"/>
      <c r="O13" s="12"/>
      <c r="P13" s="12"/>
      <c r="Q13" s="12"/>
      <c r="R13" s="136"/>
      <c r="S13" s="12"/>
    </row>
    <row r="14" spans="1:19" x14ac:dyDescent="0.35">
      <c r="A14" s="17">
        <v>3</v>
      </c>
      <c r="B14" s="9" t="s">
        <v>77</v>
      </c>
      <c r="C14" s="215">
        <v>80000</v>
      </c>
      <c r="D14" s="85">
        <v>67690</v>
      </c>
      <c r="E14" s="17" t="s">
        <v>66</v>
      </c>
      <c r="F14" s="9"/>
      <c r="G14" s="9"/>
      <c r="H14" s="9"/>
      <c r="I14" s="28" t="s">
        <v>41</v>
      </c>
      <c r="J14" s="28" t="s">
        <v>41</v>
      </c>
      <c r="K14" s="28" t="s">
        <v>41</v>
      </c>
      <c r="L14" s="28" t="s">
        <v>41</v>
      </c>
      <c r="M14" s="28" t="s">
        <v>41</v>
      </c>
      <c r="N14" s="28" t="s">
        <v>41</v>
      </c>
      <c r="O14" s="28" t="s">
        <v>41</v>
      </c>
      <c r="P14" s="28" t="s">
        <v>41</v>
      </c>
      <c r="Q14" s="28"/>
      <c r="R14" s="188" t="s">
        <v>43</v>
      </c>
      <c r="S14" s="10"/>
    </row>
    <row r="15" spans="1:19" x14ac:dyDescent="0.35">
      <c r="A15" s="17"/>
      <c r="B15" s="9" t="s">
        <v>78</v>
      </c>
      <c r="C15" s="88"/>
      <c r="D15" s="85"/>
      <c r="E15" s="17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16"/>
      <c r="S15" s="10"/>
    </row>
    <row r="16" spans="1:19" x14ac:dyDescent="0.35">
      <c r="A16" s="3"/>
      <c r="B16" s="11"/>
      <c r="C16" s="86"/>
      <c r="D16" s="86"/>
      <c r="E16" s="3"/>
      <c r="F16" s="11"/>
      <c r="G16" s="11"/>
      <c r="H16" s="11"/>
      <c r="I16" s="11"/>
      <c r="J16" s="11"/>
      <c r="K16" s="11"/>
      <c r="L16" s="53"/>
      <c r="M16" s="11"/>
      <c r="N16" s="11"/>
      <c r="O16" s="12"/>
      <c r="P16" s="12"/>
      <c r="Q16" s="12"/>
      <c r="R16" s="136"/>
      <c r="S16" s="12"/>
    </row>
    <row r="17" spans="1:19" x14ac:dyDescent="0.35">
      <c r="A17" s="94">
        <v>4</v>
      </c>
      <c r="B17" s="89" t="s">
        <v>79</v>
      </c>
      <c r="C17" s="215">
        <v>100000</v>
      </c>
      <c r="D17" s="179" t="s">
        <v>331</v>
      </c>
      <c r="E17" s="17" t="s">
        <v>66</v>
      </c>
      <c r="F17" s="9"/>
      <c r="G17" s="9"/>
      <c r="H17" s="28"/>
      <c r="I17" s="28"/>
      <c r="J17" s="28"/>
      <c r="K17" s="28"/>
      <c r="L17" s="28"/>
      <c r="M17" s="28"/>
      <c r="N17" s="28"/>
      <c r="O17" s="28"/>
      <c r="P17" s="28"/>
      <c r="Q17" s="10"/>
      <c r="R17" s="116" t="s">
        <v>76</v>
      </c>
      <c r="S17" s="10"/>
    </row>
    <row r="18" spans="1:19" x14ac:dyDescent="0.35">
      <c r="A18" s="94"/>
      <c r="B18" s="89" t="s">
        <v>80</v>
      </c>
      <c r="C18" s="88"/>
      <c r="D18" s="179"/>
      <c r="E18" s="17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16"/>
      <c r="S18" s="10"/>
    </row>
    <row r="19" spans="1:19" x14ac:dyDescent="0.35">
      <c r="A19" s="94"/>
      <c r="B19" s="89" t="s">
        <v>81</v>
      </c>
      <c r="C19" s="88"/>
      <c r="D19" s="179"/>
      <c r="E19" s="17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16"/>
      <c r="S19" s="10"/>
    </row>
    <row r="20" spans="1:19" x14ac:dyDescent="0.35">
      <c r="A20" s="17"/>
      <c r="B20" s="27" t="s">
        <v>82</v>
      </c>
      <c r="C20" s="85"/>
      <c r="D20" s="179"/>
      <c r="E20" s="17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16"/>
      <c r="S20" s="10"/>
    </row>
    <row r="21" spans="1:19" x14ac:dyDescent="0.35">
      <c r="A21" s="17"/>
      <c r="B21" s="91" t="s">
        <v>83</v>
      </c>
      <c r="C21" s="85"/>
      <c r="D21" s="179"/>
      <c r="E21" s="17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16"/>
      <c r="S21" s="10"/>
    </row>
    <row r="22" spans="1:19" x14ac:dyDescent="0.35">
      <c r="A22" s="3"/>
      <c r="B22" s="11"/>
      <c r="C22" s="86"/>
      <c r="D22" s="110"/>
      <c r="E22" s="3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12"/>
      <c r="Q22" s="12"/>
      <c r="R22" s="136"/>
      <c r="S22" s="12"/>
    </row>
    <row r="23" spans="1:19" x14ac:dyDescent="0.35">
      <c r="A23" s="94">
        <v>5</v>
      </c>
      <c r="B23" s="91" t="s">
        <v>84</v>
      </c>
      <c r="C23" s="215">
        <v>5000</v>
      </c>
      <c r="D23" s="179" t="s">
        <v>331</v>
      </c>
      <c r="E23" s="17" t="s">
        <v>66</v>
      </c>
      <c r="F23" s="9"/>
      <c r="G23" s="9"/>
      <c r="H23" s="28" t="s">
        <v>41</v>
      </c>
      <c r="I23" s="28" t="s">
        <v>41</v>
      </c>
      <c r="J23" s="28" t="s">
        <v>41</v>
      </c>
      <c r="K23" s="28" t="s">
        <v>41</v>
      </c>
      <c r="L23" s="28"/>
      <c r="M23" s="28" t="s">
        <v>41</v>
      </c>
      <c r="N23" s="9"/>
      <c r="O23" s="10"/>
      <c r="P23" s="10"/>
      <c r="Q23" s="10"/>
      <c r="R23" s="116" t="s">
        <v>76</v>
      </c>
      <c r="S23" s="10"/>
    </row>
    <row r="24" spans="1:19" x14ac:dyDescent="0.35">
      <c r="A24" s="94"/>
      <c r="B24" s="27" t="s">
        <v>85</v>
      </c>
      <c r="C24" s="88"/>
      <c r="D24" s="85"/>
      <c r="E24" s="17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16"/>
      <c r="S24" s="10"/>
    </row>
    <row r="25" spans="1:19" x14ac:dyDescent="0.35">
      <c r="A25" s="3"/>
      <c r="B25" s="11"/>
      <c r="C25" s="86"/>
      <c r="D25" s="86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36"/>
      <c r="S25" s="12"/>
    </row>
    <row r="26" spans="1:19" x14ac:dyDescent="0.35">
      <c r="A26" s="58"/>
      <c r="B26" s="71"/>
      <c r="C26" s="95"/>
      <c r="D26" s="95"/>
      <c r="E26" s="58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72"/>
      <c r="Q26" s="72"/>
      <c r="R26" s="72"/>
      <c r="S26" s="155">
        <v>76</v>
      </c>
    </row>
    <row r="27" spans="1:19" x14ac:dyDescent="0.35">
      <c r="A27" s="38"/>
      <c r="B27" s="1" t="s">
        <v>71</v>
      </c>
      <c r="C27" s="96"/>
      <c r="D27" s="96"/>
      <c r="E27" s="38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1"/>
      <c r="R27" s="41"/>
      <c r="S27" s="41"/>
    </row>
    <row r="28" spans="1:19" x14ac:dyDescent="0.35">
      <c r="A28" s="2" t="s">
        <v>1</v>
      </c>
      <c r="B28" s="304" t="s">
        <v>16</v>
      </c>
      <c r="C28" s="6" t="s">
        <v>4</v>
      </c>
      <c r="D28" s="2" t="s">
        <v>5</v>
      </c>
      <c r="E28" s="2" t="s">
        <v>7</v>
      </c>
      <c r="F28" s="306" t="s">
        <v>9</v>
      </c>
      <c r="G28" s="307"/>
      <c r="H28" s="308"/>
      <c r="I28" s="306" t="s">
        <v>10</v>
      </c>
      <c r="J28" s="307"/>
      <c r="K28" s="308"/>
      <c r="L28" s="306" t="s">
        <v>11</v>
      </c>
      <c r="M28" s="307"/>
      <c r="N28" s="308"/>
      <c r="O28" s="306" t="s">
        <v>12</v>
      </c>
      <c r="P28" s="307"/>
      <c r="Q28" s="307"/>
      <c r="R28" s="4" t="s">
        <v>13</v>
      </c>
      <c r="S28" s="309" t="s">
        <v>15</v>
      </c>
    </row>
    <row r="29" spans="1:19" x14ac:dyDescent="0.35">
      <c r="A29" s="3" t="s">
        <v>2</v>
      </c>
      <c r="B29" s="305"/>
      <c r="C29" s="3" t="s">
        <v>3</v>
      </c>
      <c r="D29" s="3" t="s">
        <v>6</v>
      </c>
      <c r="E29" s="3" t="s">
        <v>8</v>
      </c>
      <c r="F29" s="13" t="s">
        <v>304</v>
      </c>
      <c r="G29" s="14" t="s">
        <v>305</v>
      </c>
      <c r="H29" s="14" t="s">
        <v>306</v>
      </c>
      <c r="I29" s="13" t="s">
        <v>307</v>
      </c>
      <c r="J29" s="14" t="s">
        <v>308</v>
      </c>
      <c r="K29" s="14" t="s">
        <v>309</v>
      </c>
      <c r="L29" s="13" t="s">
        <v>310</v>
      </c>
      <c r="M29" s="14" t="s">
        <v>311</v>
      </c>
      <c r="N29" s="14" t="s">
        <v>312</v>
      </c>
      <c r="O29" s="13" t="s">
        <v>313</v>
      </c>
      <c r="P29" s="13" t="s">
        <v>314</v>
      </c>
      <c r="Q29" s="14" t="s">
        <v>315</v>
      </c>
      <c r="R29" s="5" t="s">
        <v>14</v>
      </c>
      <c r="S29" s="310"/>
    </row>
    <row r="30" spans="1:19" x14ac:dyDescent="0.35">
      <c r="A30" s="2"/>
      <c r="B30" s="97" t="s">
        <v>86</v>
      </c>
      <c r="C30" s="42"/>
      <c r="D30" s="42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8"/>
      <c r="R30" s="8"/>
      <c r="S30" s="8"/>
    </row>
    <row r="31" spans="1:19" x14ac:dyDescent="0.35">
      <c r="A31" s="17">
        <v>6</v>
      </c>
      <c r="B31" s="90" t="s">
        <v>87</v>
      </c>
      <c r="C31" s="105">
        <v>150000</v>
      </c>
      <c r="D31" s="85">
        <v>63159</v>
      </c>
      <c r="E31" s="17" t="s">
        <v>66</v>
      </c>
      <c r="F31" s="9"/>
      <c r="G31" s="9"/>
      <c r="H31" s="28" t="s">
        <v>41</v>
      </c>
      <c r="I31" s="28" t="s">
        <v>41</v>
      </c>
      <c r="J31" s="9"/>
      <c r="K31" s="9"/>
      <c r="L31" s="9"/>
      <c r="M31" s="9"/>
      <c r="N31" s="9"/>
      <c r="O31" s="10"/>
      <c r="P31" s="28" t="s">
        <v>41</v>
      </c>
      <c r="Q31" s="28" t="s">
        <v>41</v>
      </c>
      <c r="R31" s="188" t="s">
        <v>43</v>
      </c>
      <c r="S31" s="10"/>
    </row>
    <row r="32" spans="1:19" x14ac:dyDescent="0.35">
      <c r="A32" s="17"/>
      <c r="B32" s="91" t="s">
        <v>88</v>
      </c>
      <c r="C32" s="105"/>
      <c r="D32" s="85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</row>
    <row r="33" spans="1:19" x14ac:dyDescent="0.35">
      <c r="A33" s="3"/>
      <c r="B33" s="11"/>
      <c r="C33" s="216"/>
      <c r="D33" s="8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</row>
    <row r="34" spans="1:19" x14ac:dyDescent="0.35">
      <c r="A34" s="17">
        <v>7</v>
      </c>
      <c r="B34" s="91" t="s">
        <v>89</v>
      </c>
      <c r="C34" s="105">
        <v>10000</v>
      </c>
      <c r="D34" s="85">
        <v>17000</v>
      </c>
      <c r="E34" s="17" t="s">
        <v>66</v>
      </c>
      <c r="F34" s="9"/>
      <c r="G34" s="9"/>
      <c r="H34" s="9"/>
      <c r="I34" s="9"/>
      <c r="J34" s="9"/>
      <c r="K34" s="9"/>
      <c r="L34" s="9"/>
      <c r="M34" s="28" t="s">
        <v>41</v>
      </c>
      <c r="N34" s="28" t="s">
        <v>41</v>
      </c>
      <c r="O34" s="28" t="s">
        <v>41</v>
      </c>
      <c r="P34" s="28" t="s">
        <v>41</v>
      </c>
      <c r="Q34" s="28" t="s">
        <v>41</v>
      </c>
      <c r="R34" s="188" t="s">
        <v>43</v>
      </c>
      <c r="S34" s="152"/>
    </row>
    <row r="35" spans="1:19" x14ac:dyDescent="0.35">
      <c r="A35" s="17"/>
      <c r="B35" s="98" t="s">
        <v>90</v>
      </c>
      <c r="C35" s="85"/>
      <c r="D35" s="85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52"/>
    </row>
    <row r="36" spans="1:19" x14ac:dyDescent="0.35">
      <c r="A36" s="17"/>
      <c r="B36" s="9"/>
      <c r="C36" s="85"/>
      <c r="D36" s="85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152"/>
    </row>
    <row r="37" spans="1:19" x14ac:dyDescent="0.35">
      <c r="A37" s="3"/>
      <c r="B37" s="184"/>
      <c r="C37" s="86"/>
      <c r="D37" s="8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/>
      <c r="P37" s="12"/>
      <c r="Q37" s="12"/>
      <c r="R37" s="12"/>
      <c r="S37" s="217"/>
    </row>
    <row r="38" spans="1:19" x14ac:dyDescent="0.35">
      <c r="A38" s="94"/>
      <c r="B38" s="99" t="s">
        <v>91</v>
      </c>
      <c r="C38" s="88"/>
      <c r="D38" s="85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153"/>
    </row>
    <row r="39" spans="1:19" x14ac:dyDescent="0.35">
      <c r="A39" s="94">
        <v>8</v>
      </c>
      <c r="B39" s="90" t="s">
        <v>92</v>
      </c>
      <c r="C39" s="88">
        <v>30000</v>
      </c>
      <c r="D39" s="85">
        <v>30000</v>
      </c>
      <c r="E39" s="17" t="s">
        <v>66</v>
      </c>
      <c r="F39" s="28" t="s">
        <v>41</v>
      </c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214" t="s">
        <v>43</v>
      </c>
      <c r="S39" s="149" t="s">
        <v>289</v>
      </c>
    </row>
    <row r="40" spans="1:19" x14ac:dyDescent="0.35">
      <c r="A40" s="94"/>
      <c r="B40" s="91" t="s">
        <v>93</v>
      </c>
      <c r="C40" s="88"/>
      <c r="D40" s="85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49" t="s">
        <v>290</v>
      </c>
    </row>
    <row r="41" spans="1:19" x14ac:dyDescent="0.35">
      <c r="A41" s="94"/>
      <c r="B41" s="9" t="s">
        <v>94</v>
      </c>
      <c r="C41" s="88"/>
      <c r="D41" s="85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0"/>
      <c r="S41" s="10"/>
    </row>
    <row r="42" spans="1:19" x14ac:dyDescent="0.35">
      <c r="A42" s="94"/>
      <c r="B42" s="9" t="s">
        <v>95</v>
      </c>
      <c r="C42" s="88"/>
      <c r="D42" s="85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10"/>
      <c r="Q42" s="10"/>
      <c r="R42" s="10"/>
      <c r="S42" s="10"/>
    </row>
    <row r="43" spans="1:19" x14ac:dyDescent="0.35">
      <c r="A43" s="94"/>
      <c r="B43" s="9" t="s">
        <v>96</v>
      </c>
      <c r="C43" s="88"/>
      <c r="D43" s="85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10"/>
      <c r="R43" s="10"/>
      <c r="S43" s="10"/>
    </row>
    <row r="44" spans="1:19" x14ac:dyDescent="0.35">
      <c r="A44" s="94"/>
      <c r="B44" s="9" t="s">
        <v>97</v>
      </c>
      <c r="C44" s="88"/>
      <c r="D44" s="85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10"/>
      <c r="S44" s="10"/>
    </row>
    <row r="45" spans="1:19" x14ac:dyDescent="0.35">
      <c r="A45" s="17"/>
      <c r="B45" s="9"/>
      <c r="C45" s="85"/>
      <c r="D45" s="85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0"/>
      <c r="S45" s="10"/>
    </row>
    <row r="46" spans="1:19" x14ac:dyDescent="0.35">
      <c r="A46" s="243"/>
      <c r="B46" s="243" t="s">
        <v>242</v>
      </c>
      <c r="C46" s="223">
        <f>C39+C34+C31+C23+C17+C14+C10+C7</f>
        <v>430000</v>
      </c>
      <c r="D46" s="224">
        <f>D39+D34+D31+D14</f>
        <v>177849</v>
      </c>
      <c r="E46" s="225"/>
      <c r="F46" s="245" t="s">
        <v>36</v>
      </c>
      <c r="G46" s="245" t="s">
        <v>36</v>
      </c>
      <c r="H46" s="245" t="s">
        <v>36</v>
      </c>
      <c r="I46" s="245" t="s">
        <v>36</v>
      </c>
      <c r="J46" s="245" t="s">
        <v>36</v>
      </c>
      <c r="K46" s="245" t="s">
        <v>36</v>
      </c>
      <c r="L46" s="245" t="s">
        <v>36</v>
      </c>
      <c r="M46" s="245" t="s">
        <v>36</v>
      </c>
      <c r="N46" s="245" t="s">
        <v>36</v>
      </c>
      <c r="O46" s="245" t="s">
        <v>36</v>
      </c>
      <c r="P46" s="245" t="s">
        <v>36</v>
      </c>
      <c r="Q46" s="245" t="s">
        <v>36</v>
      </c>
      <c r="R46" s="226"/>
      <c r="S46" s="251"/>
    </row>
    <row r="47" spans="1:19" x14ac:dyDescent="0.35">
      <c r="A47" s="58"/>
      <c r="B47" s="71"/>
      <c r="C47" s="95"/>
      <c r="D47" s="95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2"/>
      <c r="Q47" s="72"/>
      <c r="R47" s="72"/>
      <c r="S47" s="72"/>
    </row>
    <row r="48" spans="1:19" x14ac:dyDescent="0.35">
      <c r="A48" s="38"/>
      <c r="B48" s="40"/>
      <c r="C48" s="96"/>
      <c r="D48" s="96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1"/>
      <c r="R48" s="41"/>
      <c r="S48" s="41"/>
    </row>
    <row r="49" spans="1:19" x14ac:dyDescent="0.35">
      <c r="A49" s="38"/>
      <c r="B49" s="40"/>
      <c r="C49" s="96"/>
      <c r="D49" s="96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1"/>
      <c r="R49" s="41"/>
      <c r="S49" s="41"/>
    </row>
    <row r="50" spans="1:19" x14ac:dyDescent="0.35">
      <c r="A50" s="159">
        <v>77</v>
      </c>
      <c r="B50" s="40"/>
      <c r="C50" s="96"/>
      <c r="D50" s="96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41"/>
    </row>
    <row r="51" spans="1:19" x14ac:dyDescent="0.35">
      <c r="A51" s="156"/>
      <c r="B51" s="1" t="s">
        <v>143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9" x14ac:dyDescent="0.35">
      <c r="A52" s="2" t="s">
        <v>1</v>
      </c>
      <c r="B52" s="304" t="s">
        <v>16</v>
      </c>
      <c r="C52" s="6" t="s">
        <v>4</v>
      </c>
      <c r="D52" s="2" t="s">
        <v>5</v>
      </c>
      <c r="E52" s="2" t="s">
        <v>7</v>
      </c>
      <c r="F52" s="306" t="s">
        <v>9</v>
      </c>
      <c r="G52" s="307"/>
      <c r="H52" s="308"/>
      <c r="I52" s="306" t="s">
        <v>10</v>
      </c>
      <c r="J52" s="307"/>
      <c r="K52" s="308"/>
      <c r="L52" s="306" t="s">
        <v>11</v>
      </c>
      <c r="M52" s="307"/>
      <c r="N52" s="308"/>
      <c r="O52" s="306" t="s">
        <v>12</v>
      </c>
      <c r="P52" s="307"/>
      <c r="Q52" s="307"/>
      <c r="R52" s="4" t="s">
        <v>13</v>
      </c>
      <c r="S52" s="309" t="s">
        <v>15</v>
      </c>
    </row>
    <row r="53" spans="1:19" x14ac:dyDescent="0.35">
      <c r="A53" s="3" t="s">
        <v>2</v>
      </c>
      <c r="B53" s="305"/>
      <c r="C53" s="3" t="s">
        <v>3</v>
      </c>
      <c r="D53" s="3" t="s">
        <v>6</v>
      </c>
      <c r="E53" s="3" t="s">
        <v>8</v>
      </c>
      <c r="F53" s="13" t="s">
        <v>304</v>
      </c>
      <c r="G53" s="14" t="s">
        <v>305</v>
      </c>
      <c r="H53" s="14" t="s">
        <v>306</v>
      </c>
      <c r="I53" s="13" t="s">
        <v>307</v>
      </c>
      <c r="J53" s="14" t="s">
        <v>308</v>
      </c>
      <c r="K53" s="14" t="s">
        <v>309</v>
      </c>
      <c r="L53" s="13" t="s">
        <v>310</v>
      </c>
      <c r="M53" s="14" t="s">
        <v>311</v>
      </c>
      <c r="N53" s="14" t="s">
        <v>312</v>
      </c>
      <c r="O53" s="13" t="s">
        <v>313</v>
      </c>
      <c r="P53" s="13" t="s">
        <v>314</v>
      </c>
      <c r="Q53" s="14" t="s">
        <v>315</v>
      </c>
      <c r="R53" s="5" t="s">
        <v>14</v>
      </c>
      <c r="S53" s="310"/>
    </row>
    <row r="54" spans="1:19" x14ac:dyDescent="0.35">
      <c r="A54" s="2">
        <v>1</v>
      </c>
      <c r="B54" s="89" t="s">
        <v>144</v>
      </c>
      <c r="C54" s="42">
        <v>80000</v>
      </c>
      <c r="D54" s="42">
        <v>143450</v>
      </c>
      <c r="E54" s="2" t="s">
        <v>102</v>
      </c>
      <c r="F54" s="7"/>
      <c r="G54" s="7"/>
      <c r="H54" s="7"/>
      <c r="I54" s="28" t="s">
        <v>41</v>
      </c>
      <c r="J54" s="28" t="s">
        <v>41</v>
      </c>
      <c r="K54" s="28" t="s">
        <v>41</v>
      </c>
      <c r="L54" s="7"/>
      <c r="M54" s="7"/>
      <c r="N54" s="7"/>
      <c r="O54" s="28"/>
      <c r="P54" s="8"/>
      <c r="Q54" s="8"/>
      <c r="R54" s="188" t="s">
        <v>43</v>
      </c>
      <c r="S54" s="133" t="s">
        <v>400</v>
      </c>
    </row>
    <row r="55" spans="1:19" x14ac:dyDescent="0.35">
      <c r="A55" s="17"/>
      <c r="B55" s="90" t="s">
        <v>145</v>
      </c>
      <c r="C55" s="85"/>
      <c r="D55" s="85"/>
      <c r="E55" s="17"/>
      <c r="F55" s="9"/>
      <c r="G55" s="9"/>
      <c r="H55" s="28"/>
      <c r="I55" s="28"/>
      <c r="J55" s="9"/>
      <c r="K55" s="9"/>
      <c r="L55" s="9"/>
      <c r="M55" s="9"/>
      <c r="N55" s="9"/>
      <c r="O55" s="10"/>
      <c r="P55" s="28"/>
      <c r="Q55" s="28"/>
      <c r="R55" s="10"/>
      <c r="S55" s="32" t="s">
        <v>408</v>
      </c>
    </row>
    <row r="56" spans="1:19" x14ac:dyDescent="0.35">
      <c r="A56" s="17"/>
      <c r="B56" s="91"/>
      <c r="C56" s="85"/>
      <c r="D56" s="85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  <c r="P56" s="10"/>
      <c r="Q56" s="10"/>
      <c r="R56" s="10"/>
      <c r="S56" s="10"/>
    </row>
    <row r="57" spans="1:19" ht="21.75" thickBot="1" x14ac:dyDescent="0.4">
      <c r="A57" s="243"/>
      <c r="B57" s="243" t="s">
        <v>244</v>
      </c>
      <c r="C57" s="223">
        <f>C54</f>
        <v>80000</v>
      </c>
      <c r="D57" s="224">
        <f>D54</f>
        <v>143450</v>
      </c>
      <c r="E57" s="225"/>
      <c r="F57" s="245" t="s">
        <v>36</v>
      </c>
      <c r="G57" s="245" t="s">
        <v>36</v>
      </c>
      <c r="H57" s="245" t="s">
        <v>36</v>
      </c>
      <c r="I57" s="245" t="s">
        <v>36</v>
      </c>
      <c r="J57" s="245" t="s">
        <v>36</v>
      </c>
      <c r="K57" s="245" t="s">
        <v>36</v>
      </c>
      <c r="L57" s="245" t="s">
        <v>36</v>
      </c>
      <c r="M57" s="245" t="s">
        <v>36</v>
      </c>
      <c r="N57" s="245" t="s">
        <v>36</v>
      </c>
      <c r="O57" s="245" t="s">
        <v>36</v>
      </c>
      <c r="P57" s="245" t="s">
        <v>36</v>
      </c>
      <c r="Q57" s="245" t="s">
        <v>36</v>
      </c>
      <c r="R57" s="226"/>
      <c r="S57" s="226"/>
    </row>
    <row r="58" spans="1:19" ht="21.75" thickBot="1" x14ac:dyDescent="0.4">
      <c r="A58" s="301" t="s">
        <v>253</v>
      </c>
      <c r="B58" s="302"/>
      <c r="C58" s="219">
        <f>C57+C46</f>
        <v>510000</v>
      </c>
      <c r="D58" s="219">
        <f>D57+D46</f>
        <v>321299</v>
      </c>
      <c r="E58" s="221"/>
      <c r="F58" s="241" t="s">
        <v>36</v>
      </c>
      <c r="G58" s="241" t="s">
        <v>36</v>
      </c>
      <c r="H58" s="241" t="s">
        <v>36</v>
      </c>
      <c r="I58" s="241" t="s">
        <v>36</v>
      </c>
      <c r="J58" s="241" t="s">
        <v>36</v>
      </c>
      <c r="K58" s="241" t="s">
        <v>36</v>
      </c>
      <c r="L58" s="241" t="s">
        <v>36</v>
      </c>
      <c r="M58" s="241" t="s">
        <v>36</v>
      </c>
      <c r="N58" s="241" t="s">
        <v>36</v>
      </c>
      <c r="O58" s="241" t="s">
        <v>36</v>
      </c>
      <c r="P58" s="241" t="s">
        <v>36</v>
      </c>
      <c r="Q58" s="241" t="s">
        <v>36</v>
      </c>
      <c r="R58" s="222"/>
      <c r="S58" s="222"/>
    </row>
    <row r="59" spans="1:19" x14ac:dyDescent="0.35">
      <c r="A59" s="35"/>
      <c r="B59" s="137"/>
      <c r="C59" s="138"/>
      <c r="D59" s="138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7"/>
      <c r="Q59" s="37"/>
      <c r="R59" s="37"/>
      <c r="S59" s="37"/>
    </row>
    <row r="60" spans="1:19" x14ac:dyDescent="0.35">
      <c r="A60" s="38"/>
      <c r="B60" s="65" t="s">
        <v>15</v>
      </c>
      <c r="C60" s="145" t="s">
        <v>256</v>
      </c>
      <c r="D60" s="14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1"/>
      <c r="R60" s="41"/>
      <c r="S60" s="41"/>
    </row>
    <row r="61" spans="1:19" x14ac:dyDescent="0.35">
      <c r="A61" s="38"/>
      <c r="B61" s="140" t="s">
        <v>257</v>
      </c>
      <c r="C61" s="145" t="s">
        <v>258</v>
      </c>
      <c r="D61" s="146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1"/>
      <c r="R61" s="41"/>
      <c r="S61" s="41"/>
    </row>
    <row r="62" spans="1:19" x14ac:dyDescent="0.35">
      <c r="A62" s="38"/>
      <c r="B62" s="139"/>
      <c r="C62" s="96"/>
      <c r="D62" s="96"/>
      <c r="E62" s="38"/>
      <c r="F62" s="1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1"/>
      <c r="R62" s="41"/>
      <c r="S62" s="41"/>
    </row>
    <row r="63" spans="1:19" x14ac:dyDescent="0.35">
      <c r="A63" s="38"/>
      <c r="B63" s="141"/>
      <c r="C63" s="96"/>
      <c r="D63" s="9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1"/>
      <c r="R63" s="41"/>
      <c r="S63" s="41"/>
    </row>
    <row r="64" spans="1:19" x14ac:dyDescent="0.35">
      <c r="A64" s="38"/>
      <c r="B64" s="40"/>
      <c r="C64" s="96"/>
      <c r="D64" s="96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1"/>
      <c r="R64" s="41"/>
      <c r="S64" s="41"/>
    </row>
    <row r="65" spans="1:19" x14ac:dyDescent="0.35">
      <c r="A65" s="38"/>
      <c r="B65" s="40"/>
      <c r="C65" s="96"/>
      <c r="D65" s="96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1"/>
      <c r="R65" s="41"/>
      <c r="S65" s="41"/>
    </row>
    <row r="66" spans="1:19" x14ac:dyDescent="0.35">
      <c r="A66" s="38"/>
      <c r="B66" s="40"/>
      <c r="C66" s="96"/>
      <c r="D66" s="96" t="s">
        <v>29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41"/>
      <c r="S66" s="41"/>
    </row>
    <row r="67" spans="1:19" x14ac:dyDescent="0.35">
      <c r="A67" s="38"/>
      <c r="B67" s="40"/>
      <c r="C67" s="96"/>
      <c r="D67" s="9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  <c r="S67" s="41"/>
    </row>
    <row r="68" spans="1:19" x14ac:dyDescent="0.35">
      <c r="A68" s="38"/>
      <c r="B68" s="40"/>
      <c r="C68" s="96"/>
      <c r="D68" s="9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19" x14ac:dyDescent="0.35">
      <c r="A69" s="38"/>
      <c r="B69" s="40"/>
      <c r="C69" s="96"/>
      <c r="D69" s="9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19" x14ac:dyDescent="0.35">
      <c r="A70" s="38"/>
      <c r="B70" s="40"/>
      <c r="C70" s="96"/>
      <c r="D70" s="9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19" x14ac:dyDescent="0.35">
      <c r="A71" s="38"/>
      <c r="B71" s="40"/>
      <c r="C71" s="96"/>
      <c r="D71" s="9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19" x14ac:dyDescent="0.35">
      <c r="A72" s="38"/>
      <c r="B72" s="40"/>
      <c r="C72" s="96"/>
      <c r="D72" s="9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  <c r="S72" s="41"/>
    </row>
    <row r="73" spans="1:19" x14ac:dyDescent="0.35">
      <c r="A73" s="38"/>
      <c r="B73" s="40"/>
      <c r="C73" s="96"/>
      <c r="D73" s="9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41"/>
    </row>
    <row r="74" spans="1:19" x14ac:dyDescent="0.35">
      <c r="A74" s="38"/>
      <c r="B74" s="40"/>
      <c r="C74" s="96"/>
      <c r="D74" s="9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154">
        <v>78</v>
      </c>
    </row>
  </sheetData>
  <mergeCells count="20">
    <mergeCell ref="A1:S1"/>
    <mergeCell ref="B4:B5"/>
    <mergeCell ref="F4:H4"/>
    <mergeCell ref="I4:K4"/>
    <mergeCell ref="L4:N4"/>
    <mergeCell ref="O4:Q4"/>
    <mergeCell ref="S4:S5"/>
    <mergeCell ref="S28:S29"/>
    <mergeCell ref="B28:B29"/>
    <mergeCell ref="F28:H28"/>
    <mergeCell ref="I28:K28"/>
    <mergeCell ref="L28:N28"/>
    <mergeCell ref="O28:Q28"/>
    <mergeCell ref="A58:B58"/>
    <mergeCell ref="S52:S53"/>
    <mergeCell ref="B52:B53"/>
    <mergeCell ref="F52:H52"/>
    <mergeCell ref="I52:K52"/>
    <mergeCell ref="L52:N52"/>
    <mergeCell ref="O52:Q52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view="pageBreakPreview" zoomScaleNormal="100" zoomScaleSheetLayoutView="100" workbookViewId="0">
      <selection activeCell="S29" sqref="S2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2">
        <v>1</v>
      </c>
      <c r="B6" s="42" t="s">
        <v>38</v>
      </c>
      <c r="C6" s="43">
        <v>1747000</v>
      </c>
      <c r="D6" s="44">
        <v>1350000</v>
      </c>
      <c r="E6" s="2" t="s">
        <v>37</v>
      </c>
      <c r="F6" s="45" t="s">
        <v>41</v>
      </c>
      <c r="G6" s="2"/>
      <c r="H6" s="2"/>
      <c r="I6" s="45"/>
      <c r="J6" s="45"/>
      <c r="K6" s="45"/>
      <c r="L6" s="45"/>
      <c r="M6" s="45"/>
      <c r="N6" s="45"/>
      <c r="O6" s="45"/>
      <c r="P6" s="46"/>
      <c r="Q6" s="2"/>
      <c r="R6" s="193" t="s">
        <v>43</v>
      </c>
      <c r="S6" s="47"/>
    </row>
    <row r="7" spans="1:19" x14ac:dyDescent="0.35">
      <c r="A7" s="17"/>
      <c r="B7" s="9" t="s">
        <v>336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7"/>
      <c r="S7" s="48"/>
    </row>
    <row r="8" spans="1:19" x14ac:dyDescent="0.35">
      <c r="A8" s="17"/>
      <c r="B8" s="9" t="s">
        <v>337</v>
      </c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7"/>
      <c r="S8" s="48"/>
    </row>
    <row r="9" spans="1:19" x14ac:dyDescent="0.35">
      <c r="A9" s="17"/>
      <c r="B9" s="49" t="s">
        <v>44</v>
      </c>
      <c r="C9" s="18"/>
      <c r="D9" s="19"/>
      <c r="E9" s="17"/>
      <c r="F9" s="17"/>
      <c r="G9" s="17"/>
      <c r="H9" s="17"/>
      <c r="I9" s="17"/>
      <c r="J9" s="17" t="s">
        <v>29</v>
      </c>
      <c r="K9" s="17"/>
      <c r="L9" s="17"/>
      <c r="M9" s="17"/>
      <c r="N9" s="17"/>
      <c r="O9" s="17"/>
      <c r="P9" s="17"/>
      <c r="Q9" s="17"/>
      <c r="R9" s="17"/>
      <c r="S9" s="48"/>
    </row>
    <row r="10" spans="1:19" x14ac:dyDescent="0.35">
      <c r="A10" s="3"/>
      <c r="B10" s="11"/>
      <c r="C10" s="51"/>
      <c r="D10" s="5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69"/>
    </row>
    <row r="11" spans="1:19" x14ac:dyDescent="0.35">
      <c r="A11" s="278"/>
      <c r="B11" s="279" t="s">
        <v>45</v>
      </c>
      <c r="C11" s="280">
        <f>C6</f>
        <v>1747000</v>
      </c>
      <c r="D11" s="281">
        <f>D6</f>
        <v>1350000</v>
      </c>
      <c r="E11" s="278"/>
      <c r="F11" s="247" t="s">
        <v>36</v>
      </c>
      <c r="G11" s="247" t="s">
        <v>36</v>
      </c>
      <c r="H11" s="247" t="s">
        <v>36</v>
      </c>
      <c r="I11" s="247" t="s">
        <v>36</v>
      </c>
      <c r="J11" s="247" t="s">
        <v>36</v>
      </c>
      <c r="K11" s="247" t="s">
        <v>36</v>
      </c>
      <c r="L11" s="247" t="s">
        <v>36</v>
      </c>
      <c r="M11" s="247" t="s">
        <v>36</v>
      </c>
      <c r="N11" s="247" t="s">
        <v>36</v>
      </c>
      <c r="O11" s="247" t="s">
        <v>36</v>
      </c>
      <c r="P11" s="247" t="s">
        <v>36</v>
      </c>
      <c r="Q11" s="247" t="s">
        <v>36</v>
      </c>
      <c r="R11" s="282" t="s">
        <v>331</v>
      </c>
      <c r="S11" s="278" t="s">
        <v>331</v>
      </c>
    </row>
    <row r="12" spans="1:19" x14ac:dyDescent="0.35">
      <c r="A12" s="58"/>
      <c r="B12" s="59"/>
      <c r="C12" s="60"/>
      <c r="D12" s="61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62"/>
    </row>
    <row r="13" spans="1:19" x14ac:dyDescent="0.35">
      <c r="A13" s="38"/>
      <c r="B13" s="65" t="s">
        <v>15</v>
      </c>
      <c r="C13" s="145" t="s">
        <v>256</v>
      </c>
      <c r="D13" s="146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64"/>
    </row>
    <row r="14" spans="1:19" x14ac:dyDescent="0.35">
      <c r="A14" s="38"/>
      <c r="B14" s="140" t="s">
        <v>257</v>
      </c>
      <c r="C14" s="145" t="s">
        <v>258</v>
      </c>
      <c r="D14" s="146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41"/>
      <c r="Q14" s="41"/>
      <c r="R14" s="41"/>
      <c r="S14" s="41"/>
    </row>
    <row r="15" spans="1:19" x14ac:dyDescent="0.3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41"/>
      <c r="Q15" s="41"/>
      <c r="R15" s="41"/>
      <c r="S15" s="41"/>
    </row>
    <row r="16" spans="1:19" x14ac:dyDescent="0.3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</row>
    <row r="17" spans="1:19" x14ac:dyDescent="0.3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154">
        <v>39</v>
      </c>
    </row>
    <row r="25" spans="1:19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9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topLeftCell="A16" zoomScaleNormal="100" zoomScaleSheetLayoutView="100" workbookViewId="0">
      <selection activeCell="B29" sqref="B2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10.1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2">
        <v>1</v>
      </c>
      <c r="B6" s="63" t="s">
        <v>38</v>
      </c>
      <c r="C6" s="18">
        <v>1135000</v>
      </c>
      <c r="D6" s="66">
        <v>994000</v>
      </c>
      <c r="E6" s="17" t="s">
        <v>37</v>
      </c>
      <c r="F6" s="17"/>
      <c r="G6" s="17"/>
      <c r="H6" s="28"/>
      <c r="I6" s="17"/>
      <c r="J6" s="17"/>
      <c r="K6" s="29"/>
      <c r="L6" s="29"/>
      <c r="M6" s="17"/>
      <c r="N6" s="28"/>
      <c r="O6" s="28"/>
      <c r="P6" s="17"/>
      <c r="Q6" s="17"/>
      <c r="R6" s="194" t="s">
        <v>43</v>
      </c>
      <c r="S6" s="25"/>
    </row>
    <row r="7" spans="1:19" x14ac:dyDescent="0.35">
      <c r="A7" s="17"/>
      <c r="B7" s="63" t="s">
        <v>339</v>
      </c>
      <c r="C7" s="18"/>
      <c r="D7" s="66"/>
      <c r="E7" s="17"/>
      <c r="F7" s="17"/>
      <c r="G7" s="28" t="s">
        <v>41</v>
      </c>
      <c r="H7" s="28" t="s">
        <v>41</v>
      </c>
      <c r="I7" s="28" t="s">
        <v>41</v>
      </c>
      <c r="J7" s="28" t="s">
        <v>41</v>
      </c>
      <c r="K7" s="28" t="s">
        <v>41</v>
      </c>
      <c r="L7" s="28" t="s">
        <v>41</v>
      </c>
      <c r="M7" s="28" t="s">
        <v>41</v>
      </c>
      <c r="N7" s="28" t="s">
        <v>41</v>
      </c>
      <c r="O7" s="28" t="s">
        <v>41</v>
      </c>
      <c r="P7" s="17"/>
      <c r="Q7" s="17"/>
      <c r="R7" s="48"/>
      <c r="S7" s="26"/>
    </row>
    <row r="8" spans="1:19" x14ac:dyDescent="0.35">
      <c r="A8" s="17"/>
      <c r="B8" s="27" t="s">
        <v>340</v>
      </c>
      <c r="C8" s="18"/>
      <c r="D8" s="16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57"/>
      <c r="S8" s="10"/>
    </row>
    <row r="9" spans="1:19" x14ac:dyDescent="0.35">
      <c r="A9" s="17"/>
      <c r="B9" s="67" t="s">
        <v>341</v>
      </c>
      <c r="C9" s="18"/>
      <c r="D9" s="16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57"/>
      <c r="S9" s="10"/>
    </row>
    <row r="10" spans="1:19" x14ac:dyDescent="0.35">
      <c r="A10" s="17"/>
      <c r="B10" s="170" t="s">
        <v>342</v>
      </c>
      <c r="C10" s="18"/>
      <c r="D10" s="16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57"/>
      <c r="S10" s="10"/>
    </row>
    <row r="11" spans="1:19" x14ac:dyDescent="0.35">
      <c r="A11" s="3"/>
      <c r="B11" s="171"/>
      <c r="C11" s="51"/>
      <c r="D11" s="57"/>
      <c r="E11" s="3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72"/>
      <c r="S11" s="12"/>
    </row>
    <row r="12" spans="1:19" x14ac:dyDescent="0.35">
      <c r="A12" s="17">
        <v>2</v>
      </c>
      <c r="B12" s="68" t="s">
        <v>38</v>
      </c>
      <c r="C12" s="18">
        <v>1120000</v>
      </c>
      <c r="D12" s="16">
        <v>899000</v>
      </c>
      <c r="E12" s="20" t="s">
        <v>37</v>
      </c>
      <c r="F12" s="17"/>
      <c r="G12" s="17"/>
      <c r="H12" s="17"/>
      <c r="I12" s="17"/>
      <c r="J12" s="17"/>
      <c r="K12" s="17"/>
      <c r="L12" s="28"/>
      <c r="M12" s="28"/>
      <c r="N12" s="28"/>
      <c r="O12" s="28"/>
      <c r="P12" s="28"/>
      <c r="Q12" s="29"/>
      <c r="R12" s="194" t="s">
        <v>43</v>
      </c>
      <c r="S12" s="25"/>
    </row>
    <row r="13" spans="1:19" x14ac:dyDescent="0.35">
      <c r="A13" s="17"/>
      <c r="B13" s="68" t="s">
        <v>358</v>
      </c>
      <c r="C13" s="18"/>
      <c r="D13" s="19"/>
      <c r="E13" s="17"/>
      <c r="F13" s="28" t="s">
        <v>41</v>
      </c>
      <c r="G13" s="28" t="s">
        <v>41</v>
      </c>
      <c r="H13" s="28" t="s">
        <v>41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x14ac:dyDescent="0.35">
      <c r="A14" s="17"/>
      <c r="B14" s="68" t="s">
        <v>359</v>
      </c>
      <c r="C14" s="18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35">
      <c r="A15" s="17"/>
      <c r="B15" s="170" t="s">
        <v>342</v>
      </c>
      <c r="C15" s="18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35">
      <c r="A16" s="3"/>
      <c r="B16" s="171"/>
      <c r="C16" s="51"/>
      <c r="D16" s="5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273"/>
      <c r="B17" s="274" t="s">
        <v>412</v>
      </c>
      <c r="C17" s="275">
        <f>C6+C12</f>
        <v>2255000</v>
      </c>
      <c r="D17" s="275">
        <f>D6+D12</f>
        <v>1893000</v>
      </c>
      <c r="E17" s="276"/>
      <c r="F17" s="247" t="s">
        <v>36</v>
      </c>
      <c r="G17" s="247" t="s">
        <v>36</v>
      </c>
      <c r="H17" s="247" t="s">
        <v>36</v>
      </c>
      <c r="I17" s="247" t="s">
        <v>36</v>
      </c>
      <c r="J17" s="247" t="s">
        <v>36</v>
      </c>
      <c r="K17" s="247" t="s">
        <v>36</v>
      </c>
      <c r="L17" s="247" t="s">
        <v>36</v>
      </c>
      <c r="M17" s="247" t="s">
        <v>36</v>
      </c>
      <c r="N17" s="247" t="s">
        <v>36</v>
      </c>
      <c r="O17" s="247" t="s">
        <v>36</v>
      </c>
      <c r="P17" s="247" t="s">
        <v>36</v>
      </c>
      <c r="Q17" s="247" t="s">
        <v>36</v>
      </c>
      <c r="R17" s="277" t="s">
        <v>331</v>
      </c>
      <c r="S17" s="277" t="s">
        <v>331</v>
      </c>
    </row>
    <row r="18" spans="1:19" ht="15" customHeight="1" x14ac:dyDescent="0.35">
      <c r="A18" s="58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2"/>
      <c r="Q18" s="72"/>
      <c r="R18" s="72"/>
      <c r="S18" s="72"/>
    </row>
    <row r="19" spans="1:19" ht="18" customHeight="1" x14ac:dyDescent="0.35">
      <c r="A19" s="38"/>
      <c r="B19" s="65" t="s">
        <v>15</v>
      </c>
      <c r="C19" s="145" t="s">
        <v>256</v>
      </c>
      <c r="D19" s="146"/>
    </row>
    <row r="20" spans="1:19" ht="18" customHeight="1" x14ac:dyDescent="0.35">
      <c r="A20" s="38"/>
      <c r="B20" s="140" t="s">
        <v>257</v>
      </c>
      <c r="C20" s="145" t="s">
        <v>258</v>
      </c>
      <c r="D20" s="146"/>
    </row>
    <row r="26" spans="1:19" x14ac:dyDescent="0.35">
      <c r="A26" s="311">
        <v>40</v>
      </c>
    </row>
    <row r="27" spans="1:19" x14ac:dyDescent="0.35">
      <c r="A27" s="311"/>
    </row>
  </sheetData>
  <mergeCells count="8">
    <mergeCell ref="A26:A27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6"/>
  <sheetViews>
    <sheetView view="pageBreakPreview" topLeftCell="A10" zoomScaleNormal="100" zoomScaleSheetLayoutView="100" workbookViewId="0">
      <selection activeCell="E9" sqref="E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17</v>
      </c>
      <c r="G5" s="14" t="s">
        <v>19</v>
      </c>
      <c r="H5" s="14" t="s">
        <v>18</v>
      </c>
      <c r="I5" s="13" t="s">
        <v>20</v>
      </c>
      <c r="J5" s="14" t="s">
        <v>21</v>
      </c>
      <c r="K5" s="14" t="s">
        <v>22</v>
      </c>
      <c r="L5" s="13" t="s">
        <v>23</v>
      </c>
      <c r="M5" s="14" t="s">
        <v>24</v>
      </c>
      <c r="N5" s="14" t="s">
        <v>25</v>
      </c>
      <c r="O5" s="13" t="s">
        <v>28</v>
      </c>
      <c r="P5" s="13" t="s">
        <v>26</v>
      </c>
      <c r="Q5" s="14" t="s">
        <v>27</v>
      </c>
      <c r="R5" s="5" t="s">
        <v>14</v>
      </c>
      <c r="S5" s="310"/>
    </row>
    <row r="6" spans="1:19" x14ac:dyDescent="0.35">
      <c r="A6" s="2">
        <v>1</v>
      </c>
      <c r="B6" s="21" t="s">
        <v>49</v>
      </c>
      <c r="C6" s="19">
        <v>424000</v>
      </c>
      <c r="D6" s="16" t="s">
        <v>36</v>
      </c>
      <c r="E6" s="17" t="s">
        <v>37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8" t="s">
        <v>41</v>
      </c>
      <c r="R6" s="75" t="s">
        <v>42</v>
      </c>
      <c r="S6" s="34" t="s">
        <v>46</v>
      </c>
    </row>
    <row r="7" spans="1:19" x14ac:dyDescent="0.35">
      <c r="A7" s="17"/>
      <c r="B7" s="21" t="s">
        <v>50</v>
      </c>
      <c r="C7" s="19"/>
      <c r="D7" s="19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34" t="s">
        <v>14</v>
      </c>
      <c r="S7" s="75" t="s">
        <v>47</v>
      </c>
    </row>
    <row r="8" spans="1:19" x14ac:dyDescent="0.35">
      <c r="A8" s="17"/>
      <c r="B8" s="21" t="s">
        <v>51</v>
      </c>
      <c r="C8" s="19"/>
      <c r="D8" s="19"/>
      <c r="E8" s="17"/>
      <c r="F8" s="17"/>
      <c r="G8" s="17"/>
      <c r="H8" s="17"/>
      <c r="I8" s="17"/>
      <c r="J8" s="17"/>
      <c r="K8" s="17"/>
      <c r="L8" s="17"/>
      <c r="M8" s="17"/>
      <c r="N8" s="17" t="s">
        <v>29</v>
      </c>
      <c r="O8" s="17"/>
      <c r="P8" s="17"/>
      <c r="Q8" s="17"/>
      <c r="R8" s="17"/>
      <c r="S8" s="48"/>
    </row>
    <row r="9" spans="1:19" x14ac:dyDescent="0.35">
      <c r="A9" s="17"/>
      <c r="B9" s="21" t="s">
        <v>52</v>
      </c>
      <c r="C9" s="19"/>
      <c r="D9" s="1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8"/>
    </row>
    <row r="10" spans="1:19" x14ac:dyDescent="0.35">
      <c r="A10" s="17"/>
      <c r="B10" s="27" t="s">
        <v>53</v>
      </c>
      <c r="C10" s="19"/>
      <c r="D10" s="1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8"/>
    </row>
    <row r="11" spans="1:19" x14ac:dyDescent="0.35">
      <c r="A11" s="17"/>
      <c r="B11" s="31" t="s">
        <v>48</v>
      </c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3"/>
      <c r="B12" s="50"/>
      <c r="C12" s="51"/>
      <c r="D12" s="52"/>
      <c r="E12" s="3"/>
      <c r="F12" s="3"/>
      <c r="G12" s="3"/>
      <c r="H12" s="3"/>
      <c r="I12" s="53"/>
      <c r="J12" s="53"/>
      <c r="K12" s="53"/>
      <c r="L12" s="53"/>
      <c r="M12" s="54"/>
      <c r="N12" s="53"/>
      <c r="O12" s="53"/>
      <c r="P12" s="53"/>
      <c r="Q12" s="53"/>
      <c r="R12" s="55"/>
      <c r="S12" s="3"/>
    </row>
    <row r="13" spans="1:19" x14ac:dyDescent="0.35">
      <c r="A13" s="17">
        <v>2</v>
      </c>
      <c r="B13" s="76" t="s">
        <v>55</v>
      </c>
      <c r="C13" s="77">
        <v>500000</v>
      </c>
      <c r="D13" s="16" t="s">
        <v>36</v>
      </c>
      <c r="E13" s="17" t="s">
        <v>37</v>
      </c>
      <c r="F13" s="78"/>
      <c r="G13" s="78"/>
      <c r="H13" s="78"/>
      <c r="I13" s="78"/>
      <c r="J13" s="78"/>
      <c r="K13" s="78"/>
      <c r="L13" s="28"/>
      <c r="M13" s="28"/>
      <c r="N13" s="28"/>
      <c r="O13" s="28"/>
      <c r="P13" s="28"/>
      <c r="Q13" s="28"/>
      <c r="R13" s="24" t="s">
        <v>39</v>
      </c>
      <c r="S13" s="82" t="s">
        <v>58</v>
      </c>
    </row>
    <row r="14" spans="1:19" x14ac:dyDescent="0.35">
      <c r="A14" s="17"/>
      <c r="B14" s="76" t="s">
        <v>56</v>
      </c>
      <c r="C14" s="77"/>
      <c r="D14" s="79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 t="s">
        <v>14</v>
      </c>
      <c r="S14" s="82" t="s">
        <v>59</v>
      </c>
    </row>
    <row r="15" spans="1:19" x14ac:dyDescent="0.35">
      <c r="A15" s="17"/>
      <c r="B15" s="80" t="s">
        <v>57</v>
      </c>
      <c r="C15" s="77"/>
      <c r="D15" s="7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82" t="s">
        <v>60</v>
      </c>
    </row>
    <row r="16" spans="1:19" x14ac:dyDescent="0.35">
      <c r="A16" s="17"/>
      <c r="B16" s="80" t="s">
        <v>54</v>
      </c>
      <c r="C16" s="77"/>
      <c r="D16" s="7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82" t="s">
        <v>61</v>
      </c>
    </row>
    <row r="17" spans="1:19" x14ac:dyDescent="0.35">
      <c r="A17" s="17"/>
      <c r="B17" s="31" t="s">
        <v>48</v>
      </c>
      <c r="C17" s="81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</row>
    <row r="18" spans="1:19" x14ac:dyDescent="0.35">
      <c r="A18" s="3"/>
      <c r="B18" s="2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</row>
    <row r="19" spans="1:19" x14ac:dyDescent="0.35">
      <c r="A19" s="69"/>
      <c r="B19" s="73" t="s">
        <v>62</v>
      </c>
      <c r="C19" s="74">
        <f>C6+C13</f>
        <v>924000</v>
      </c>
      <c r="D19" s="144" t="s">
        <v>36</v>
      </c>
      <c r="E19" s="83"/>
      <c r="F19" s="143" t="s">
        <v>36</v>
      </c>
      <c r="G19" s="143" t="s">
        <v>36</v>
      </c>
      <c r="H19" s="143" t="s">
        <v>36</v>
      </c>
      <c r="I19" s="143" t="s">
        <v>36</v>
      </c>
      <c r="J19" s="143" t="s">
        <v>36</v>
      </c>
      <c r="K19" s="143" t="s">
        <v>36</v>
      </c>
      <c r="L19" s="143" t="s">
        <v>36</v>
      </c>
      <c r="M19" s="143" t="s">
        <v>36</v>
      </c>
      <c r="N19" s="143" t="s">
        <v>36</v>
      </c>
      <c r="O19" s="143" t="s">
        <v>36</v>
      </c>
      <c r="P19" s="143" t="s">
        <v>36</v>
      </c>
      <c r="Q19" s="143" t="s">
        <v>36</v>
      </c>
      <c r="R19" s="84"/>
      <c r="S19" s="84"/>
    </row>
    <row r="20" spans="1:19" x14ac:dyDescent="0.35">
      <c r="A20" s="58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  <c r="P20" s="72"/>
      <c r="Q20" s="72"/>
      <c r="R20" s="72"/>
      <c r="S20" s="72"/>
    </row>
    <row r="21" spans="1:19" x14ac:dyDescent="0.35">
      <c r="A21" s="38"/>
      <c r="B21" s="65" t="s">
        <v>15</v>
      </c>
      <c r="C21" s="145" t="s">
        <v>256</v>
      </c>
      <c r="D21" s="14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140" t="s">
        <v>257</v>
      </c>
      <c r="C22" s="145" t="s">
        <v>258</v>
      </c>
      <c r="D22" s="14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54">
        <v>44</v>
      </c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A13" workbookViewId="0">
      <selection activeCell="K25" sqref="K25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7"/>
      <c r="B6" s="118" t="s">
        <v>149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99" t="s">
        <v>150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157</v>
      </c>
      <c r="C8" s="85">
        <v>100000</v>
      </c>
      <c r="D8" s="148" t="s">
        <v>36</v>
      </c>
      <c r="E8" s="34" t="s">
        <v>259</v>
      </c>
      <c r="F8" s="28" t="s">
        <v>41</v>
      </c>
      <c r="G8" s="28" t="s">
        <v>41</v>
      </c>
      <c r="H8" s="28" t="s">
        <v>41</v>
      </c>
      <c r="I8" s="28" t="s">
        <v>41</v>
      </c>
      <c r="J8" s="28" t="s">
        <v>41</v>
      </c>
      <c r="K8" s="28" t="s">
        <v>41</v>
      </c>
      <c r="L8" s="28" t="s">
        <v>41</v>
      </c>
      <c r="M8" s="28" t="s">
        <v>41</v>
      </c>
      <c r="N8" s="28" t="s">
        <v>41</v>
      </c>
      <c r="O8" s="28" t="s">
        <v>41</v>
      </c>
      <c r="P8" s="28" t="s">
        <v>41</v>
      </c>
      <c r="Q8" s="28" t="s">
        <v>41</v>
      </c>
      <c r="R8" s="290" t="s">
        <v>43</v>
      </c>
      <c r="S8" s="149" t="s">
        <v>14</v>
      </c>
    </row>
    <row r="9" spans="1:19" x14ac:dyDescent="0.35">
      <c r="A9" s="17"/>
      <c r="B9" s="9"/>
      <c r="C9" s="85"/>
      <c r="D9" s="147"/>
      <c r="E9" s="9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116"/>
      <c r="S9" s="149" t="s">
        <v>262</v>
      </c>
    </row>
    <row r="10" spans="1:19" x14ac:dyDescent="0.35">
      <c r="A10" s="17"/>
      <c r="B10" s="9"/>
      <c r="C10" s="85"/>
      <c r="D10" s="147"/>
      <c r="E10" s="9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16"/>
      <c r="S10" s="149" t="s">
        <v>260</v>
      </c>
    </row>
    <row r="11" spans="1:19" x14ac:dyDescent="0.35">
      <c r="A11" s="17"/>
      <c r="B11" s="9"/>
      <c r="C11" s="85"/>
      <c r="D11" s="147"/>
      <c r="E11" s="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116"/>
      <c r="S11" s="149" t="s">
        <v>261</v>
      </c>
    </row>
    <row r="12" spans="1:19" x14ac:dyDescent="0.35">
      <c r="A12" s="17"/>
      <c r="B12" s="9"/>
      <c r="C12" s="85"/>
      <c r="D12" s="147"/>
      <c r="E12" s="9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16"/>
      <c r="S12" s="149" t="s">
        <v>263</v>
      </c>
    </row>
    <row r="13" spans="1:19" x14ac:dyDescent="0.35">
      <c r="A13" s="17"/>
      <c r="B13" s="9"/>
      <c r="C13" s="85"/>
      <c r="D13" s="147"/>
      <c r="E13" s="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116"/>
      <c r="S13" s="149" t="s">
        <v>264</v>
      </c>
    </row>
    <row r="14" spans="1:19" x14ac:dyDescent="0.35">
      <c r="A14" s="17"/>
      <c r="B14" s="9"/>
      <c r="C14" s="85"/>
      <c r="D14" s="147"/>
      <c r="E14" s="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16"/>
      <c r="S14" s="149" t="s">
        <v>265</v>
      </c>
    </row>
    <row r="15" spans="1:19" x14ac:dyDescent="0.35">
      <c r="A15" s="17"/>
      <c r="B15" s="9"/>
      <c r="C15" s="85"/>
      <c r="D15" s="147"/>
      <c r="E15" s="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116"/>
      <c r="S15" s="149" t="s">
        <v>266</v>
      </c>
    </row>
    <row r="16" spans="1:19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49" t="s">
        <v>267</v>
      </c>
    </row>
    <row r="17" spans="1:19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49" t="s">
        <v>270</v>
      </c>
    </row>
    <row r="18" spans="1:19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49" t="s">
        <v>268</v>
      </c>
    </row>
    <row r="19" spans="1:19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49" t="s">
        <v>269</v>
      </c>
    </row>
    <row r="20" spans="1:19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</row>
    <row r="21" spans="1:19" ht="21.75" thickBot="1" x14ac:dyDescent="0.4">
      <c r="A21" s="243"/>
      <c r="B21" s="243" t="s">
        <v>244</v>
      </c>
      <c r="C21" s="223">
        <f>C8</f>
        <v>100000</v>
      </c>
      <c r="D21" s="244" t="s">
        <v>36</v>
      </c>
      <c r="E21" s="225"/>
      <c r="F21" s="245" t="s">
        <v>36</v>
      </c>
      <c r="G21" s="245" t="s">
        <v>36</v>
      </c>
      <c r="H21" s="245" t="s">
        <v>36</v>
      </c>
      <c r="I21" s="245" t="s">
        <v>36</v>
      </c>
      <c r="J21" s="245" t="s">
        <v>36</v>
      </c>
      <c r="K21" s="245" t="s">
        <v>36</v>
      </c>
      <c r="L21" s="245" t="s">
        <v>36</v>
      </c>
      <c r="M21" s="245" t="s">
        <v>36</v>
      </c>
      <c r="N21" s="245" t="s">
        <v>36</v>
      </c>
      <c r="O21" s="245" t="s">
        <v>36</v>
      </c>
      <c r="P21" s="245" t="s">
        <v>36</v>
      </c>
      <c r="Q21" s="245" t="s">
        <v>36</v>
      </c>
      <c r="R21" s="226"/>
      <c r="S21" s="226"/>
    </row>
    <row r="22" spans="1:19" ht="21.75" thickBot="1" x14ac:dyDescent="0.4">
      <c r="A22" s="301" t="s">
        <v>245</v>
      </c>
      <c r="B22" s="302"/>
      <c r="C22" s="219">
        <f>C21</f>
        <v>100000</v>
      </c>
      <c r="D22" s="246" t="s">
        <v>36</v>
      </c>
      <c r="E22" s="221"/>
      <c r="F22" s="241" t="s">
        <v>36</v>
      </c>
      <c r="G22" s="241" t="s">
        <v>36</v>
      </c>
      <c r="H22" s="241" t="s">
        <v>36</v>
      </c>
      <c r="I22" s="241" t="s">
        <v>36</v>
      </c>
      <c r="J22" s="241" t="s">
        <v>36</v>
      </c>
      <c r="K22" s="241" t="s">
        <v>36</v>
      </c>
      <c r="L22" s="241" t="s">
        <v>36</v>
      </c>
      <c r="M22" s="241" t="s">
        <v>36</v>
      </c>
      <c r="N22" s="241" t="s">
        <v>36</v>
      </c>
      <c r="O22" s="241" t="s">
        <v>36</v>
      </c>
      <c r="P22" s="241" t="s">
        <v>36</v>
      </c>
      <c r="Q22" s="241" t="s">
        <v>36</v>
      </c>
      <c r="R22" s="222"/>
      <c r="S22" s="222"/>
    </row>
    <row r="23" spans="1:19" x14ac:dyDescent="0.3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37"/>
      <c r="Q23" s="37"/>
      <c r="R23" s="37"/>
      <c r="S23" s="37"/>
    </row>
    <row r="24" spans="1:19" x14ac:dyDescent="0.35">
      <c r="A24" s="38"/>
      <c r="B24" s="65" t="s">
        <v>15</v>
      </c>
      <c r="C24" s="145" t="s">
        <v>256</v>
      </c>
      <c r="D24" s="14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140" t="s">
        <v>257</v>
      </c>
      <c r="C25" s="145" t="s">
        <v>258</v>
      </c>
      <c r="D25" s="14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54">
        <v>42</v>
      </c>
    </row>
    <row r="27" spans="1:19" x14ac:dyDescent="0.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1"/>
      <c r="R27" s="41"/>
      <c r="S27" s="41"/>
    </row>
    <row r="28" spans="1:19" x14ac:dyDescent="0.3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1"/>
      <c r="Q28" s="41"/>
      <c r="R28" s="41"/>
      <c r="S28" s="41"/>
    </row>
    <row r="29" spans="1:19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1"/>
      <c r="Q29" s="41"/>
      <c r="R29" s="41"/>
      <c r="S29" s="41"/>
    </row>
    <row r="30" spans="1:19" x14ac:dyDescent="0.3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1"/>
      <c r="Q30" s="41"/>
      <c r="R30" s="41"/>
      <c r="S30" s="41"/>
    </row>
    <row r="31" spans="1:19" x14ac:dyDescent="0.3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1"/>
      <c r="Q31" s="41"/>
      <c r="R31" s="41"/>
      <c r="S31" s="41"/>
    </row>
    <row r="32" spans="1:19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41"/>
      <c r="Q32" s="41"/>
      <c r="R32" s="41"/>
      <c r="S32" s="41"/>
    </row>
    <row r="33" spans="1:19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1"/>
      <c r="Q33" s="41"/>
      <c r="R33" s="41"/>
      <c r="S33" s="41"/>
    </row>
    <row r="34" spans="1:19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1"/>
      <c r="Q34" s="41"/>
      <c r="R34" s="41"/>
      <c r="S34" s="41"/>
    </row>
    <row r="35" spans="1:19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1"/>
      <c r="Q35" s="41"/>
      <c r="R35" s="41"/>
      <c r="S35" s="41"/>
    </row>
    <row r="36" spans="1:19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1"/>
      <c r="P36" s="41"/>
      <c r="Q36" s="41"/>
      <c r="R36" s="41"/>
      <c r="S36" s="41"/>
    </row>
    <row r="37" spans="1:19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9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9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9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9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9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9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9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9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9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9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9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</sheetData>
  <mergeCells count="8">
    <mergeCell ref="A22:B22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view="pageBreakPreview" topLeftCell="A76" zoomScaleNormal="100" zoomScaleSheetLayoutView="100" workbookViewId="0">
      <selection activeCell="A99" sqref="A99"/>
    </sheetView>
  </sheetViews>
  <sheetFormatPr defaultRowHeight="21" x14ac:dyDescent="0.35"/>
  <cols>
    <col min="1" max="1" width="5" customWidth="1"/>
    <col min="2" max="2" width="28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10" customWidth="1"/>
    <col min="19" max="19" width="11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7"/>
      <c r="B6" s="118" t="s">
        <v>149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17"/>
      <c r="B7" s="99" t="s">
        <v>150</v>
      </c>
      <c r="C7" s="8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147</v>
      </c>
      <c r="C8" s="85">
        <v>60000</v>
      </c>
      <c r="D8" s="85">
        <v>30000</v>
      </c>
      <c r="E8" s="34" t="s">
        <v>255</v>
      </c>
      <c r="F8" s="9"/>
      <c r="G8" s="9"/>
      <c r="H8" s="9"/>
      <c r="I8" s="9"/>
      <c r="J8" s="9"/>
      <c r="K8" s="28"/>
      <c r="L8" s="28"/>
      <c r="M8" s="28"/>
      <c r="N8" s="9"/>
      <c r="O8" s="10"/>
      <c r="P8" s="10"/>
      <c r="Q8" s="28" t="s">
        <v>41</v>
      </c>
      <c r="R8" s="186" t="s">
        <v>43</v>
      </c>
      <c r="S8" s="10"/>
    </row>
    <row r="9" spans="1:19" x14ac:dyDescent="0.35">
      <c r="A9" s="9"/>
      <c r="B9" s="9" t="s">
        <v>148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1"/>
      <c r="B10" s="11"/>
      <c r="C10" s="11"/>
      <c r="D10" s="11"/>
      <c r="E10" s="11" t="s">
        <v>29</v>
      </c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</row>
    <row r="11" spans="1:19" x14ac:dyDescent="0.35">
      <c r="A11" s="17">
        <v>2</v>
      </c>
      <c r="B11" s="9" t="s">
        <v>158</v>
      </c>
      <c r="C11" s="105">
        <v>7000</v>
      </c>
      <c r="D11" s="147">
        <f>C11</f>
        <v>7000</v>
      </c>
      <c r="E11" s="34" t="s">
        <v>255</v>
      </c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28" t="s">
        <v>41</v>
      </c>
      <c r="R11" s="186" t="s">
        <v>43</v>
      </c>
      <c r="S11" s="10"/>
    </row>
    <row r="12" spans="1:19" x14ac:dyDescent="0.35">
      <c r="A12" s="17"/>
      <c r="B12" s="9" t="s">
        <v>159</v>
      </c>
      <c r="C12" s="85"/>
      <c r="D12" s="9"/>
      <c r="E12" s="17" t="s">
        <v>282</v>
      </c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9" t="s">
        <v>175</v>
      </c>
      <c r="C13" s="8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17"/>
      <c r="B14" s="9" t="s">
        <v>160</v>
      </c>
      <c r="C14" s="85"/>
      <c r="D14" s="9"/>
      <c r="E14" s="9"/>
      <c r="F14" s="9"/>
      <c r="G14" s="9"/>
      <c r="H14" s="9"/>
      <c r="I14" s="9"/>
      <c r="J14" s="9"/>
      <c r="K14" s="9"/>
      <c r="L14" s="9" t="s">
        <v>29</v>
      </c>
      <c r="M14" s="9"/>
      <c r="N14" s="9"/>
      <c r="O14" s="10"/>
      <c r="P14" s="10"/>
      <c r="Q14" s="10"/>
      <c r="R14" s="10"/>
      <c r="S14" s="10"/>
    </row>
    <row r="15" spans="1:19" x14ac:dyDescent="0.35">
      <c r="A15" s="17"/>
      <c r="B15" s="9" t="s">
        <v>97</v>
      </c>
      <c r="C15" s="8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3"/>
      <c r="B16" s="11"/>
      <c r="C16" s="8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  <c r="P16" s="12"/>
      <c r="Q16" s="12"/>
      <c r="R16" s="12"/>
      <c r="S16" s="12"/>
    </row>
    <row r="17" spans="1:19" x14ac:dyDescent="0.35">
      <c r="A17" s="17">
        <v>3</v>
      </c>
      <c r="B17" s="9" t="s">
        <v>161</v>
      </c>
      <c r="C17" s="105">
        <v>7000</v>
      </c>
      <c r="D17" s="147">
        <f>C17</f>
        <v>7000</v>
      </c>
      <c r="E17" s="34" t="s">
        <v>255</v>
      </c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28" t="s">
        <v>41</v>
      </c>
      <c r="R17" s="186" t="s">
        <v>43</v>
      </c>
      <c r="S17" s="10"/>
    </row>
    <row r="18" spans="1:19" x14ac:dyDescent="0.35">
      <c r="A18" s="17"/>
      <c r="B18" s="9" t="s">
        <v>162</v>
      </c>
      <c r="C18" s="85"/>
      <c r="D18" s="9"/>
      <c r="E18" s="17" t="s">
        <v>282</v>
      </c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</row>
    <row r="19" spans="1:19" x14ac:dyDescent="0.35">
      <c r="A19" s="17"/>
      <c r="B19" s="9" t="s">
        <v>292</v>
      </c>
      <c r="C19" s="8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</row>
    <row r="20" spans="1:19" x14ac:dyDescent="0.35">
      <c r="A20" s="17"/>
      <c r="B20" s="9" t="s">
        <v>163</v>
      </c>
      <c r="C20" s="85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17"/>
      <c r="B21" s="9" t="s">
        <v>164</v>
      </c>
      <c r="C21" s="8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17"/>
      <c r="B22" s="9" t="s">
        <v>165</v>
      </c>
      <c r="C22" s="8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x14ac:dyDescent="0.35">
      <c r="A23" s="17"/>
      <c r="B23" s="9" t="s">
        <v>166</v>
      </c>
      <c r="C23" s="8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10"/>
    </row>
    <row r="24" spans="1:19" x14ac:dyDescent="0.35">
      <c r="A24" s="17"/>
      <c r="B24" s="9" t="s">
        <v>167</v>
      </c>
      <c r="C24" s="8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</row>
    <row r="25" spans="1:19" x14ac:dyDescent="0.35">
      <c r="A25" s="3"/>
      <c r="B25" s="11"/>
      <c r="C25" s="86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</row>
    <row r="26" spans="1:19" x14ac:dyDescent="0.35">
      <c r="A26" s="58"/>
      <c r="B26" s="71"/>
      <c r="C26" s="95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72"/>
      <c r="Q26" s="72"/>
      <c r="R26" s="72"/>
      <c r="S26" s="130">
        <v>44</v>
      </c>
    </row>
    <row r="27" spans="1:19" x14ac:dyDescent="0.35">
      <c r="A27" s="1"/>
      <c r="B27" s="1" t="s">
        <v>168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1</v>
      </c>
      <c r="B28" s="304" t="s">
        <v>16</v>
      </c>
      <c r="C28" s="6" t="s">
        <v>4</v>
      </c>
      <c r="D28" s="2" t="s">
        <v>5</v>
      </c>
      <c r="E28" s="2" t="s">
        <v>7</v>
      </c>
      <c r="F28" s="306" t="s">
        <v>9</v>
      </c>
      <c r="G28" s="307"/>
      <c r="H28" s="308"/>
      <c r="I28" s="306" t="s">
        <v>10</v>
      </c>
      <c r="J28" s="307"/>
      <c r="K28" s="308"/>
      <c r="L28" s="306" t="s">
        <v>11</v>
      </c>
      <c r="M28" s="307"/>
      <c r="N28" s="308"/>
      <c r="O28" s="306" t="s">
        <v>12</v>
      </c>
      <c r="P28" s="307"/>
      <c r="Q28" s="307"/>
      <c r="R28" s="4" t="s">
        <v>13</v>
      </c>
      <c r="S28" s="309" t="s">
        <v>15</v>
      </c>
    </row>
    <row r="29" spans="1:19" x14ac:dyDescent="0.35">
      <c r="A29" s="3" t="s">
        <v>2</v>
      </c>
      <c r="B29" s="305"/>
      <c r="C29" s="3" t="s">
        <v>3</v>
      </c>
      <c r="D29" s="3" t="s">
        <v>6</v>
      </c>
      <c r="E29" s="3" t="s">
        <v>8</v>
      </c>
      <c r="F29" s="13" t="s">
        <v>304</v>
      </c>
      <c r="G29" s="14" t="s">
        <v>305</v>
      </c>
      <c r="H29" s="14" t="s">
        <v>306</v>
      </c>
      <c r="I29" s="13" t="s">
        <v>307</v>
      </c>
      <c r="J29" s="14" t="s">
        <v>308</v>
      </c>
      <c r="K29" s="14" t="s">
        <v>309</v>
      </c>
      <c r="L29" s="13" t="s">
        <v>310</v>
      </c>
      <c r="M29" s="14" t="s">
        <v>311</v>
      </c>
      <c r="N29" s="14" t="s">
        <v>312</v>
      </c>
      <c r="O29" s="13" t="s">
        <v>313</v>
      </c>
      <c r="P29" s="13" t="s">
        <v>314</v>
      </c>
      <c r="Q29" s="14" t="s">
        <v>315</v>
      </c>
      <c r="R29" s="5" t="s">
        <v>14</v>
      </c>
      <c r="S29" s="310"/>
    </row>
    <row r="30" spans="1:19" x14ac:dyDescent="0.35">
      <c r="A30" s="2">
        <v>4</v>
      </c>
      <c r="B30" s="7" t="s">
        <v>169</v>
      </c>
      <c r="C30" s="104">
        <v>6000</v>
      </c>
      <c r="D30" s="42">
        <v>6000</v>
      </c>
      <c r="E30" s="34" t="s">
        <v>255</v>
      </c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28" t="s">
        <v>41</v>
      </c>
      <c r="R30" s="186" t="s">
        <v>43</v>
      </c>
      <c r="S30" s="8"/>
    </row>
    <row r="31" spans="1:19" x14ac:dyDescent="0.35">
      <c r="A31" s="17"/>
      <c r="B31" s="9" t="s">
        <v>170</v>
      </c>
      <c r="C31" s="85"/>
      <c r="D31" s="85"/>
      <c r="E31" s="17" t="s">
        <v>282</v>
      </c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x14ac:dyDescent="0.35">
      <c r="A32" s="17"/>
      <c r="B32" s="9" t="s">
        <v>171</v>
      </c>
      <c r="C32" s="85"/>
      <c r="D32" s="85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</row>
    <row r="33" spans="1:19" x14ac:dyDescent="0.35">
      <c r="A33" s="17"/>
      <c r="B33" s="9" t="s">
        <v>172</v>
      </c>
      <c r="C33" s="85"/>
      <c r="D33" s="85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</row>
    <row r="34" spans="1:19" x14ac:dyDescent="0.35">
      <c r="A34" s="17"/>
      <c r="B34" s="9" t="s">
        <v>173</v>
      </c>
      <c r="C34" s="85"/>
      <c r="D34" s="85"/>
      <c r="E34" s="9" t="s">
        <v>29</v>
      </c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0"/>
    </row>
    <row r="35" spans="1:19" x14ac:dyDescent="0.35">
      <c r="A35" s="17"/>
      <c r="B35" s="9" t="s">
        <v>174</v>
      </c>
      <c r="C35" s="85"/>
      <c r="D35" s="85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0"/>
    </row>
    <row r="36" spans="1:19" ht="15" customHeight="1" x14ac:dyDescent="0.35">
      <c r="A36" s="3"/>
      <c r="B36" s="11"/>
      <c r="C36" s="86"/>
      <c r="D36" s="8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</row>
    <row r="37" spans="1:19" x14ac:dyDescent="0.35">
      <c r="A37" s="17">
        <v>5</v>
      </c>
      <c r="B37" s="9" t="s">
        <v>158</v>
      </c>
      <c r="C37" s="105">
        <v>7000</v>
      </c>
      <c r="D37" s="85">
        <v>7000</v>
      </c>
      <c r="E37" s="34" t="s">
        <v>255</v>
      </c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28" t="s">
        <v>41</v>
      </c>
      <c r="R37" s="186" t="s">
        <v>43</v>
      </c>
      <c r="S37" s="10"/>
    </row>
    <row r="38" spans="1:19" x14ac:dyDescent="0.35">
      <c r="A38" s="17"/>
      <c r="B38" s="9" t="s">
        <v>159</v>
      </c>
      <c r="C38" s="85"/>
      <c r="D38" s="85"/>
      <c r="E38" s="17" t="s">
        <v>281</v>
      </c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10"/>
    </row>
    <row r="39" spans="1:19" x14ac:dyDescent="0.35">
      <c r="A39" s="17"/>
      <c r="B39" s="9" t="s">
        <v>176</v>
      </c>
      <c r="C39" s="85"/>
      <c r="D39" s="85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0"/>
      <c r="S39" s="10"/>
    </row>
    <row r="40" spans="1:19" x14ac:dyDescent="0.35">
      <c r="A40" s="17"/>
      <c r="B40" s="9" t="s">
        <v>160</v>
      </c>
      <c r="C40" s="85"/>
      <c r="D40" s="85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0"/>
    </row>
    <row r="41" spans="1:19" x14ac:dyDescent="0.35">
      <c r="A41" s="17"/>
      <c r="B41" s="9" t="s">
        <v>97</v>
      </c>
      <c r="C41" s="85"/>
      <c r="D41" s="85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0"/>
      <c r="S41" s="10"/>
    </row>
    <row r="42" spans="1:19" ht="15" customHeight="1" x14ac:dyDescent="0.35">
      <c r="A42" s="3"/>
      <c r="B42" s="11"/>
      <c r="C42" s="86"/>
      <c r="D42" s="86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12"/>
    </row>
    <row r="43" spans="1:19" x14ac:dyDescent="0.35">
      <c r="A43" s="17">
        <v>6</v>
      </c>
      <c r="B43" s="9" t="s">
        <v>161</v>
      </c>
      <c r="C43" s="105">
        <v>7000</v>
      </c>
      <c r="D43" s="85">
        <v>7000</v>
      </c>
      <c r="E43" s="34" t="s">
        <v>255</v>
      </c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28" t="s">
        <v>41</v>
      </c>
      <c r="R43" s="186" t="s">
        <v>43</v>
      </c>
      <c r="S43" s="10"/>
    </row>
    <row r="44" spans="1:19" x14ac:dyDescent="0.35">
      <c r="A44" s="17"/>
      <c r="B44" s="9" t="s">
        <v>162</v>
      </c>
      <c r="C44" s="85"/>
      <c r="D44" s="85"/>
      <c r="E44" s="17" t="s">
        <v>281</v>
      </c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10"/>
      <c r="S44" s="10"/>
    </row>
    <row r="45" spans="1:19" x14ac:dyDescent="0.35">
      <c r="A45" s="17"/>
      <c r="B45" s="9" t="s">
        <v>293</v>
      </c>
      <c r="C45" s="85"/>
      <c r="D45" s="85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0"/>
      <c r="S45" s="10"/>
    </row>
    <row r="46" spans="1:19" x14ac:dyDescent="0.35">
      <c r="A46" s="17"/>
      <c r="B46" s="9" t="s">
        <v>163</v>
      </c>
      <c r="C46" s="85"/>
      <c r="D46" s="85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0"/>
      <c r="S46" s="10"/>
    </row>
    <row r="47" spans="1:19" x14ac:dyDescent="0.35">
      <c r="A47" s="17"/>
      <c r="B47" s="9" t="s">
        <v>164</v>
      </c>
      <c r="C47" s="85"/>
      <c r="D47" s="85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10"/>
      <c r="R47" s="10"/>
      <c r="S47" s="10"/>
    </row>
    <row r="48" spans="1:19" x14ac:dyDescent="0.35">
      <c r="A48" s="17"/>
      <c r="B48" s="9" t="s">
        <v>165</v>
      </c>
      <c r="C48" s="85"/>
      <c r="D48" s="85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10"/>
    </row>
    <row r="49" spans="1:19" x14ac:dyDescent="0.35">
      <c r="A49" s="17"/>
      <c r="B49" s="9" t="s">
        <v>166</v>
      </c>
      <c r="C49" s="85"/>
      <c r="D49" s="85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10"/>
      <c r="S49" s="10"/>
    </row>
    <row r="50" spans="1:19" x14ac:dyDescent="0.35">
      <c r="A50" s="3"/>
      <c r="B50" s="11" t="s">
        <v>167</v>
      </c>
      <c r="C50" s="86"/>
      <c r="D50" s="86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</row>
    <row r="51" spans="1:19" x14ac:dyDescent="0.35">
      <c r="A51" s="296">
        <v>45</v>
      </c>
      <c r="B51" s="40"/>
      <c r="C51" s="96"/>
      <c r="D51" s="96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9" x14ac:dyDescent="0.35">
      <c r="A52" s="119"/>
      <c r="B52" s="1" t="s">
        <v>168</v>
      </c>
      <c r="C52" s="107"/>
      <c r="D52" s="107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9" x14ac:dyDescent="0.35">
      <c r="A53" s="2" t="s">
        <v>1</v>
      </c>
      <c r="B53" s="304" t="s">
        <v>16</v>
      </c>
      <c r="C53" s="108" t="s">
        <v>4</v>
      </c>
      <c r="D53" s="109" t="s">
        <v>5</v>
      </c>
      <c r="E53" s="2" t="s">
        <v>7</v>
      </c>
      <c r="F53" s="306" t="s">
        <v>9</v>
      </c>
      <c r="G53" s="307"/>
      <c r="H53" s="308"/>
      <c r="I53" s="306" t="s">
        <v>10</v>
      </c>
      <c r="J53" s="307"/>
      <c r="K53" s="308"/>
      <c r="L53" s="306" t="s">
        <v>11</v>
      </c>
      <c r="M53" s="307"/>
      <c r="N53" s="308"/>
      <c r="O53" s="306" t="s">
        <v>12</v>
      </c>
      <c r="P53" s="307"/>
      <c r="Q53" s="307"/>
      <c r="R53" s="4" t="s">
        <v>13</v>
      </c>
      <c r="S53" s="309" t="s">
        <v>15</v>
      </c>
    </row>
    <row r="54" spans="1:19" x14ac:dyDescent="0.35">
      <c r="A54" s="3" t="s">
        <v>2</v>
      </c>
      <c r="B54" s="305"/>
      <c r="C54" s="110" t="s">
        <v>3</v>
      </c>
      <c r="D54" s="110" t="s">
        <v>6</v>
      </c>
      <c r="E54" s="3" t="s">
        <v>8</v>
      </c>
      <c r="F54" s="13" t="s">
        <v>304</v>
      </c>
      <c r="G54" s="14" t="s">
        <v>305</v>
      </c>
      <c r="H54" s="14" t="s">
        <v>306</v>
      </c>
      <c r="I54" s="13" t="s">
        <v>307</v>
      </c>
      <c r="J54" s="14" t="s">
        <v>308</v>
      </c>
      <c r="K54" s="14" t="s">
        <v>309</v>
      </c>
      <c r="L54" s="13" t="s">
        <v>310</v>
      </c>
      <c r="M54" s="14" t="s">
        <v>311</v>
      </c>
      <c r="N54" s="14" t="s">
        <v>312</v>
      </c>
      <c r="O54" s="13" t="s">
        <v>313</v>
      </c>
      <c r="P54" s="13" t="s">
        <v>314</v>
      </c>
      <c r="Q54" s="14" t="s">
        <v>315</v>
      </c>
      <c r="R54" s="5" t="s">
        <v>14</v>
      </c>
      <c r="S54" s="310"/>
    </row>
    <row r="55" spans="1:19" x14ac:dyDescent="0.35">
      <c r="A55" s="2">
        <v>7</v>
      </c>
      <c r="B55" s="1" t="s">
        <v>169</v>
      </c>
      <c r="C55" s="104">
        <v>6000</v>
      </c>
      <c r="D55" s="42">
        <v>6000</v>
      </c>
      <c r="E55" s="34" t="s">
        <v>255</v>
      </c>
      <c r="F55" s="120"/>
      <c r="G55" s="120"/>
      <c r="H55" s="120"/>
      <c r="I55" s="120"/>
      <c r="J55" s="7"/>
      <c r="K55" s="7"/>
      <c r="L55" s="7"/>
      <c r="M55" s="7"/>
      <c r="N55" s="7"/>
      <c r="O55" s="8"/>
      <c r="P55" s="8"/>
      <c r="Q55" s="28" t="s">
        <v>41</v>
      </c>
      <c r="R55" s="186" t="s">
        <v>43</v>
      </c>
      <c r="S55" s="8"/>
    </row>
    <row r="56" spans="1:19" x14ac:dyDescent="0.35">
      <c r="A56" s="17"/>
      <c r="B56" s="123" t="s">
        <v>180</v>
      </c>
      <c r="C56" s="121"/>
      <c r="D56" s="121"/>
      <c r="E56" s="17" t="s">
        <v>281</v>
      </c>
      <c r="F56" s="121"/>
      <c r="G56" s="121"/>
      <c r="H56" s="122"/>
      <c r="I56" s="121"/>
      <c r="J56" s="9"/>
      <c r="K56" s="9"/>
      <c r="L56" s="9"/>
      <c r="M56" s="9"/>
      <c r="N56" s="9"/>
      <c r="O56" s="10"/>
      <c r="P56" s="10"/>
      <c r="Q56" s="10"/>
      <c r="R56" s="10"/>
      <c r="S56" s="10"/>
    </row>
    <row r="57" spans="1:19" x14ac:dyDescent="0.35">
      <c r="A57" s="17"/>
      <c r="B57" s="123" t="s">
        <v>177</v>
      </c>
      <c r="C57" s="121"/>
      <c r="D57" s="121"/>
      <c r="E57" s="121"/>
      <c r="F57" s="121"/>
      <c r="G57" s="121"/>
      <c r="H57" s="122"/>
      <c r="I57" s="121"/>
      <c r="J57" s="9"/>
      <c r="K57" s="9"/>
      <c r="L57" s="9"/>
      <c r="M57" s="9"/>
      <c r="N57" s="9"/>
      <c r="O57" s="10"/>
      <c r="P57" s="10"/>
      <c r="Q57" s="10"/>
      <c r="R57" s="10"/>
      <c r="S57" s="10"/>
    </row>
    <row r="58" spans="1:19" x14ac:dyDescent="0.35">
      <c r="A58" s="17"/>
      <c r="B58" s="9" t="s">
        <v>178</v>
      </c>
      <c r="C58" s="85"/>
      <c r="D58" s="85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  <c r="P58" s="10"/>
      <c r="Q58" s="10"/>
      <c r="R58" s="10"/>
      <c r="S58" s="10"/>
    </row>
    <row r="59" spans="1:19" x14ac:dyDescent="0.35">
      <c r="A59" s="17"/>
      <c r="B59" s="9" t="s">
        <v>179</v>
      </c>
      <c r="C59" s="85"/>
      <c r="D59" s="85"/>
      <c r="E59" s="9" t="s">
        <v>29</v>
      </c>
      <c r="F59" s="9"/>
      <c r="G59" s="9"/>
      <c r="H59" s="9"/>
      <c r="I59" s="9"/>
      <c r="J59" s="9"/>
      <c r="K59" s="9"/>
      <c r="L59" s="9"/>
      <c r="M59" s="9"/>
      <c r="N59" s="9"/>
      <c r="O59" s="10"/>
      <c r="P59" s="10"/>
      <c r="Q59" s="10"/>
      <c r="R59" s="10"/>
      <c r="S59" s="10"/>
    </row>
    <row r="60" spans="1:19" x14ac:dyDescent="0.35">
      <c r="A60" s="3"/>
      <c r="B60" s="11"/>
      <c r="C60" s="86"/>
      <c r="D60" s="86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2"/>
      <c r="Q60" s="12"/>
      <c r="R60" s="12"/>
      <c r="S60" s="12"/>
    </row>
    <row r="61" spans="1:19" x14ac:dyDescent="0.35">
      <c r="A61" s="17">
        <v>8</v>
      </c>
      <c r="B61" s="9" t="s">
        <v>158</v>
      </c>
      <c r="C61" s="105">
        <v>7000</v>
      </c>
      <c r="D61" s="85">
        <v>7000</v>
      </c>
      <c r="E61" s="34" t="s">
        <v>255</v>
      </c>
      <c r="F61" s="9"/>
      <c r="G61" s="9"/>
      <c r="H61" s="9"/>
      <c r="I61" s="9"/>
      <c r="J61" s="9"/>
      <c r="K61" s="9"/>
      <c r="L61" s="9"/>
      <c r="M61" s="9"/>
      <c r="N61" s="9"/>
      <c r="O61" s="10"/>
      <c r="P61" s="10"/>
      <c r="Q61" s="28" t="s">
        <v>41</v>
      </c>
      <c r="R61" s="186" t="s">
        <v>43</v>
      </c>
      <c r="S61" s="10"/>
    </row>
    <row r="62" spans="1:19" x14ac:dyDescent="0.35">
      <c r="A62" s="17"/>
      <c r="B62" s="9" t="s">
        <v>198</v>
      </c>
      <c r="C62" s="85"/>
      <c r="D62" s="85"/>
      <c r="E62" s="17" t="s">
        <v>280</v>
      </c>
      <c r="F62" s="9"/>
      <c r="G62" s="9"/>
      <c r="H62" s="9"/>
      <c r="I62" s="9"/>
      <c r="J62" s="9"/>
      <c r="K62" s="9"/>
      <c r="L62" s="9"/>
      <c r="M62" s="9"/>
      <c r="N62" s="9"/>
      <c r="O62" s="10"/>
      <c r="P62" s="10"/>
      <c r="Q62" s="10"/>
      <c r="R62" s="10"/>
      <c r="S62" s="10"/>
    </row>
    <row r="63" spans="1:19" x14ac:dyDescent="0.35">
      <c r="A63" s="17"/>
      <c r="B63" s="9" t="s">
        <v>199</v>
      </c>
      <c r="C63" s="85"/>
      <c r="D63" s="85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  <c r="P63" s="10"/>
      <c r="Q63" s="10"/>
      <c r="R63" s="10"/>
      <c r="S63" s="10"/>
    </row>
    <row r="64" spans="1:19" x14ac:dyDescent="0.35">
      <c r="A64" s="17"/>
      <c r="B64" s="9" t="s">
        <v>97</v>
      </c>
      <c r="C64" s="85"/>
      <c r="D64" s="85"/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  <c r="P64" s="10"/>
      <c r="Q64" s="10"/>
      <c r="R64" s="10"/>
      <c r="S64" s="10"/>
    </row>
    <row r="65" spans="1:19" x14ac:dyDescent="0.35">
      <c r="A65" s="3"/>
      <c r="B65" s="11"/>
      <c r="C65" s="86"/>
      <c r="D65" s="86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2"/>
      <c r="P65" s="12"/>
      <c r="Q65" s="12"/>
      <c r="R65" s="12"/>
      <c r="S65" s="12"/>
    </row>
    <row r="66" spans="1:19" x14ac:dyDescent="0.35">
      <c r="A66" s="17">
        <v>9</v>
      </c>
      <c r="B66" s="9" t="s">
        <v>161</v>
      </c>
      <c r="C66" s="105">
        <v>7000</v>
      </c>
      <c r="D66" s="85">
        <v>7000</v>
      </c>
      <c r="E66" s="34" t="s">
        <v>255</v>
      </c>
      <c r="F66" s="9"/>
      <c r="G66" s="9"/>
      <c r="H66" s="9"/>
      <c r="I66" s="9"/>
      <c r="J66" s="9"/>
      <c r="K66" s="9"/>
      <c r="L66" s="9"/>
      <c r="M66" s="9"/>
      <c r="N66" s="9"/>
      <c r="O66" s="10"/>
      <c r="P66" s="10"/>
      <c r="Q66" s="28" t="s">
        <v>41</v>
      </c>
      <c r="R66" s="186" t="s">
        <v>43</v>
      </c>
      <c r="S66" s="10"/>
    </row>
    <row r="67" spans="1:19" x14ac:dyDescent="0.35">
      <c r="A67" s="17"/>
      <c r="B67" s="9" t="s">
        <v>162</v>
      </c>
      <c r="C67" s="85"/>
      <c r="D67" s="85"/>
      <c r="E67" s="17" t="s">
        <v>280</v>
      </c>
      <c r="F67" s="9"/>
      <c r="G67" s="9"/>
      <c r="H67" s="9"/>
      <c r="I67" s="9"/>
      <c r="J67" s="9"/>
      <c r="K67" s="9"/>
      <c r="L67" s="9"/>
      <c r="M67" s="9"/>
      <c r="N67" s="9"/>
      <c r="O67" s="10"/>
      <c r="P67" s="10"/>
      <c r="Q67" s="10"/>
      <c r="R67" s="10"/>
      <c r="S67" s="10"/>
    </row>
    <row r="68" spans="1:19" x14ac:dyDescent="0.35">
      <c r="A68" s="17"/>
      <c r="B68" s="9" t="s">
        <v>197</v>
      </c>
      <c r="C68" s="85"/>
      <c r="D68" s="85"/>
      <c r="E68" s="9"/>
      <c r="F68" s="9"/>
      <c r="G68" s="9"/>
      <c r="H68" s="9"/>
      <c r="I68" s="9"/>
      <c r="J68" s="9"/>
      <c r="K68" s="9"/>
      <c r="L68" s="9"/>
      <c r="M68" s="9"/>
      <c r="N68" s="9"/>
      <c r="O68" s="10"/>
      <c r="P68" s="10"/>
      <c r="Q68" s="10"/>
      <c r="R68" s="10"/>
      <c r="S68" s="10"/>
    </row>
    <row r="69" spans="1:19" x14ac:dyDescent="0.35">
      <c r="A69" s="17"/>
      <c r="B69" s="9" t="s">
        <v>163</v>
      </c>
      <c r="C69" s="85"/>
      <c r="D69" s="85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  <c r="P69" s="10"/>
      <c r="Q69" s="10"/>
      <c r="R69" s="10"/>
      <c r="S69" s="10"/>
    </row>
    <row r="70" spans="1:19" x14ac:dyDescent="0.35">
      <c r="A70" s="17"/>
      <c r="B70" s="9" t="s">
        <v>164</v>
      </c>
      <c r="C70" s="85"/>
      <c r="D70" s="85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  <c r="P70" s="10"/>
      <c r="Q70" s="10"/>
      <c r="R70" s="10"/>
      <c r="S70" s="10"/>
    </row>
    <row r="71" spans="1:19" x14ac:dyDescent="0.35">
      <c r="A71" s="17"/>
      <c r="B71" s="9" t="s">
        <v>165</v>
      </c>
      <c r="C71" s="85"/>
      <c r="D71" s="85"/>
      <c r="E71" s="9"/>
      <c r="F71" s="9"/>
      <c r="G71" s="9"/>
      <c r="H71" s="9"/>
      <c r="I71" s="9"/>
      <c r="J71" s="9"/>
      <c r="K71" s="9"/>
      <c r="L71" s="9"/>
      <c r="M71" s="9"/>
      <c r="N71" s="9"/>
      <c r="O71" s="10"/>
      <c r="P71" s="10"/>
      <c r="Q71" s="10"/>
      <c r="R71" s="10"/>
      <c r="S71" s="10"/>
    </row>
    <row r="72" spans="1:19" x14ac:dyDescent="0.35">
      <c r="A72" s="17"/>
      <c r="B72" s="9" t="s">
        <v>166</v>
      </c>
      <c r="C72" s="85"/>
      <c r="D72" s="85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  <c r="P72" s="10"/>
      <c r="Q72" s="10"/>
      <c r="R72" s="10"/>
      <c r="S72" s="10"/>
    </row>
    <row r="73" spans="1:19" x14ac:dyDescent="0.35">
      <c r="A73" s="17"/>
      <c r="B73" s="9" t="s">
        <v>167</v>
      </c>
      <c r="C73" s="85"/>
      <c r="D73" s="85"/>
      <c r="E73" s="9"/>
      <c r="F73" s="9"/>
      <c r="G73" s="9"/>
      <c r="H73" s="9"/>
      <c r="I73" s="9"/>
      <c r="J73" s="9"/>
      <c r="K73" s="9"/>
      <c r="L73" s="9"/>
      <c r="M73" s="9"/>
      <c r="N73" s="9"/>
      <c r="O73" s="10"/>
      <c r="P73" s="10"/>
      <c r="Q73" s="10"/>
      <c r="R73" s="10"/>
      <c r="S73" s="10"/>
    </row>
    <row r="74" spans="1:19" x14ac:dyDescent="0.35">
      <c r="A74" s="3"/>
      <c r="B74" s="11"/>
      <c r="C74" s="86"/>
      <c r="D74" s="86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</row>
    <row r="75" spans="1:19" x14ac:dyDescent="0.35">
      <c r="A75" s="58"/>
      <c r="B75" s="71"/>
      <c r="C75" s="95"/>
      <c r="D75" s="95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2"/>
      <c r="P75" s="72"/>
      <c r="Q75" s="72"/>
      <c r="R75" s="72"/>
      <c r="S75" s="130">
        <v>46</v>
      </c>
    </row>
    <row r="76" spans="1:19" x14ac:dyDescent="0.35">
      <c r="A76" s="119"/>
      <c r="B76" s="1" t="s">
        <v>168</v>
      </c>
      <c r="C76" s="107"/>
      <c r="D76" s="107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9" x14ac:dyDescent="0.35">
      <c r="A77" s="2" t="s">
        <v>1</v>
      </c>
      <c r="B77" s="304" t="s">
        <v>16</v>
      </c>
      <c r="C77" s="108" t="s">
        <v>4</v>
      </c>
      <c r="D77" s="109" t="s">
        <v>5</v>
      </c>
      <c r="E77" s="2" t="s">
        <v>7</v>
      </c>
      <c r="F77" s="306" t="s">
        <v>9</v>
      </c>
      <c r="G77" s="307"/>
      <c r="H77" s="308"/>
      <c r="I77" s="306" t="s">
        <v>10</v>
      </c>
      <c r="J77" s="307"/>
      <c r="K77" s="308"/>
      <c r="L77" s="306" t="s">
        <v>11</v>
      </c>
      <c r="M77" s="307"/>
      <c r="N77" s="308"/>
      <c r="O77" s="306" t="s">
        <v>12</v>
      </c>
      <c r="P77" s="307"/>
      <c r="Q77" s="307"/>
      <c r="R77" s="4" t="s">
        <v>13</v>
      </c>
      <c r="S77" s="309" t="s">
        <v>15</v>
      </c>
    </row>
    <row r="78" spans="1:19" x14ac:dyDescent="0.35">
      <c r="A78" s="3" t="s">
        <v>2</v>
      </c>
      <c r="B78" s="305"/>
      <c r="C78" s="110" t="s">
        <v>3</v>
      </c>
      <c r="D78" s="110" t="s">
        <v>6</v>
      </c>
      <c r="E78" s="3" t="s">
        <v>8</v>
      </c>
      <c r="F78" s="13" t="s">
        <v>304</v>
      </c>
      <c r="G78" s="14" t="s">
        <v>305</v>
      </c>
      <c r="H78" s="14" t="s">
        <v>306</v>
      </c>
      <c r="I78" s="13" t="s">
        <v>307</v>
      </c>
      <c r="J78" s="14" t="s">
        <v>308</v>
      </c>
      <c r="K78" s="14" t="s">
        <v>309</v>
      </c>
      <c r="L78" s="13" t="s">
        <v>310</v>
      </c>
      <c r="M78" s="14" t="s">
        <v>311</v>
      </c>
      <c r="N78" s="14" t="s">
        <v>312</v>
      </c>
      <c r="O78" s="13" t="s">
        <v>313</v>
      </c>
      <c r="P78" s="13" t="s">
        <v>314</v>
      </c>
      <c r="Q78" s="14" t="s">
        <v>315</v>
      </c>
      <c r="R78" s="5" t="s">
        <v>14</v>
      </c>
      <c r="S78" s="310"/>
    </row>
    <row r="79" spans="1:19" x14ac:dyDescent="0.35">
      <c r="A79" s="2">
        <v>10</v>
      </c>
      <c r="B79" s="1" t="s">
        <v>169</v>
      </c>
      <c r="C79" s="104">
        <v>6000</v>
      </c>
      <c r="D79" s="42">
        <v>6000</v>
      </c>
      <c r="E79" s="34" t="s">
        <v>255</v>
      </c>
      <c r="F79" s="7"/>
      <c r="G79" s="7"/>
      <c r="H79" s="7"/>
      <c r="I79" s="7"/>
      <c r="J79" s="7"/>
      <c r="K79" s="7"/>
      <c r="L79" s="7"/>
      <c r="M79" s="7"/>
      <c r="N79" s="7"/>
      <c r="O79" s="8"/>
      <c r="P79" s="8"/>
      <c r="Q79" s="28" t="s">
        <v>41</v>
      </c>
      <c r="R79" s="186" t="s">
        <v>43</v>
      </c>
      <c r="S79" s="8"/>
    </row>
    <row r="80" spans="1:19" x14ac:dyDescent="0.35">
      <c r="A80" s="17"/>
      <c r="B80" s="123" t="s">
        <v>182</v>
      </c>
      <c r="C80" s="85"/>
      <c r="D80" s="85"/>
      <c r="E80" s="17" t="s">
        <v>280</v>
      </c>
      <c r="F80" s="9"/>
      <c r="G80" s="9"/>
      <c r="H80" s="9"/>
      <c r="I80" s="9"/>
      <c r="J80" s="9"/>
      <c r="K80" s="9"/>
      <c r="L80" s="9"/>
      <c r="M80" s="9"/>
      <c r="N80" s="9"/>
      <c r="O80" s="10"/>
      <c r="P80" s="10"/>
      <c r="Q80" s="10"/>
      <c r="R80" s="10"/>
      <c r="S80" s="10"/>
    </row>
    <row r="81" spans="1:19" x14ac:dyDescent="0.35">
      <c r="A81" s="17"/>
      <c r="B81" s="123" t="s">
        <v>177</v>
      </c>
      <c r="C81" s="85"/>
      <c r="D81" s="85"/>
      <c r="E81" s="9"/>
      <c r="F81" s="9"/>
      <c r="G81" s="9"/>
      <c r="H81" s="9"/>
      <c r="I81" s="9"/>
      <c r="J81" s="9"/>
      <c r="K81" s="9"/>
      <c r="L81" s="9"/>
      <c r="M81" s="9"/>
      <c r="N81" s="9"/>
      <c r="O81" s="10"/>
      <c r="P81" s="10"/>
      <c r="Q81" s="10"/>
      <c r="R81" s="10"/>
      <c r="S81" s="10"/>
    </row>
    <row r="82" spans="1:19" x14ac:dyDescent="0.35">
      <c r="A82" s="17"/>
      <c r="B82" s="9" t="s">
        <v>178</v>
      </c>
      <c r="C82" s="85"/>
      <c r="D82" s="85"/>
      <c r="E82" s="9"/>
      <c r="F82" s="9"/>
      <c r="G82" s="9"/>
      <c r="H82" s="9"/>
      <c r="I82" s="9"/>
      <c r="J82" s="9"/>
      <c r="K82" s="9"/>
      <c r="L82" s="9"/>
      <c r="M82" s="9"/>
      <c r="N82" s="9"/>
      <c r="O82" s="10"/>
      <c r="P82" s="10"/>
      <c r="Q82" s="10"/>
      <c r="R82" s="10"/>
      <c r="S82" s="10"/>
    </row>
    <row r="83" spans="1:19" x14ac:dyDescent="0.35">
      <c r="A83" s="17"/>
      <c r="B83" s="9" t="s">
        <v>179</v>
      </c>
      <c r="C83" s="85"/>
      <c r="D83" s="85"/>
      <c r="E83" s="9" t="s">
        <v>29</v>
      </c>
      <c r="F83" s="9"/>
      <c r="G83" s="9"/>
      <c r="H83" s="9"/>
      <c r="I83" s="9"/>
      <c r="J83" s="9"/>
      <c r="K83" s="9"/>
      <c r="L83" s="9"/>
      <c r="M83" s="9"/>
      <c r="N83" s="9"/>
      <c r="O83" s="10"/>
      <c r="P83" s="10"/>
      <c r="Q83" s="10"/>
      <c r="R83" s="10"/>
      <c r="S83" s="10"/>
    </row>
    <row r="84" spans="1:19" x14ac:dyDescent="0.35">
      <c r="A84" s="3"/>
      <c r="B84" s="11"/>
      <c r="C84" s="86"/>
      <c r="D84" s="86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2"/>
      <c r="P84" s="12"/>
      <c r="Q84" s="12"/>
      <c r="R84" s="12"/>
      <c r="S84" s="12"/>
    </row>
    <row r="85" spans="1:19" x14ac:dyDescent="0.35">
      <c r="A85" s="17">
        <v>11</v>
      </c>
      <c r="B85" s="9" t="s">
        <v>158</v>
      </c>
      <c r="C85" s="105">
        <v>7000</v>
      </c>
      <c r="D85" s="85">
        <v>7000</v>
      </c>
      <c r="E85" s="34" t="s">
        <v>255</v>
      </c>
      <c r="F85" s="9"/>
      <c r="G85" s="9"/>
      <c r="H85" s="9"/>
      <c r="I85" s="9"/>
      <c r="J85" s="9"/>
      <c r="K85" s="9"/>
      <c r="L85" s="9"/>
      <c r="M85" s="9"/>
      <c r="N85" s="9"/>
      <c r="O85" s="10"/>
      <c r="P85" s="10"/>
      <c r="Q85" s="28" t="s">
        <v>41</v>
      </c>
      <c r="R85" s="186" t="s">
        <v>43</v>
      </c>
      <c r="S85" s="10"/>
    </row>
    <row r="86" spans="1:19" x14ac:dyDescent="0.35">
      <c r="A86" s="17"/>
      <c r="B86" s="9" t="s">
        <v>181</v>
      </c>
      <c r="C86" s="85"/>
      <c r="D86" s="85"/>
      <c r="E86" s="17" t="s">
        <v>279</v>
      </c>
      <c r="F86" s="9"/>
      <c r="G86" s="9"/>
      <c r="H86" s="9"/>
      <c r="I86" s="9"/>
      <c r="J86" s="9"/>
      <c r="K86" s="9"/>
      <c r="L86" s="9"/>
      <c r="M86" s="9"/>
      <c r="N86" s="9"/>
      <c r="O86" s="10"/>
      <c r="P86" s="10"/>
      <c r="Q86" s="10"/>
      <c r="R86" s="10"/>
      <c r="S86" s="10"/>
    </row>
    <row r="87" spans="1:19" x14ac:dyDescent="0.35">
      <c r="A87" s="17"/>
      <c r="B87" s="9" t="s">
        <v>196</v>
      </c>
      <c r="C87" s="85"/>
      <c r="D87" s="85"/>
      <c r="E87" s="9"/>
      <c r="F87" s="9"/>
      <c r="G87" s="9"/>
      <c r="H87" s="9"/>
      <c r="I87" s="9"/>
      <c r="J87" s="9"/>
      <c r="K87" s="9"/>
      <c r="L87" s="9"/>
      <c r="M87" s="9"/>
      <c r="N87" s="9"/>
      <c r="O87" s="10"/>
      <c r="P87" s="10"/>
      <c r="Q87" s="10"/>
      <c r="R87" s="10"/>
      <c r="S87" s="10"/>
    </row>
    <row r="88" spans="1:19" x14ac:dyDescent="0.35">
      <c r="A88" s="17"/>
      <c r="B88" s="9" t="s">
        <v>97</v>
      </c>
      <c r="C88" s="85"/>
      <c r="D88" s="85"/>
      <c r="E88" s="9"/>
      <c r="F88" s="9"/>
      <c r="G88" s="9"/>
      <c r="H88" s="9"/>
      <c r="I88" s="9"/>
      <c r="J88" s="9"/>
      <c r="K88" s="9"/>
      <c r="L88" s="9"/>
      <c r="M88" s="9"/>
      <c r="N88" s="9"/>
      <c r="O88" s="10"/>
      <c r="P88" s="10"/>
      <c r="Q88" s="10"/>
      <c r="R88" s="10"/>
      <c r="S88" s="10"/>
    </row>
    <row r="89" spans="1:19" x14ac:dyDescent="0.35">
      <c r="A89" s="3"/>
      <c r="B89" s="11"/>
      <c r="C89" s="86"/>
      <c r="D89" s="86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2"/>
      <c r="P89" s="12"/>
      <c r="Q89" s="12"/>
      <c r="R89" s="12"/>
      <c r="S89" s="12"/>
    </row>
    <row r="90" spans="1:19" x14ac:dyDescent="0.35">
      <c r="A90" s="17">
        <v>12</v>
      </c>
      <c r="B90" s="9" t="s">
        <v>161</v>
      </c>
      <c r="C90" s="105">
        <v>7000</v>
      </c>
      <c r="D90" s="85">
        <v>7000</v>
      </c>
      <c r="E90" s="34" t="s">
        <v>255</v>
      </c>
      <c r="F90" s="9"/>
      <c r="G90" s="9"/>
      <c r="H90" s="9"/>
      <c r="I90" s="9"/>
      <c r="J90" s="9"/>
      <c r="K90" s="9"/>
      <c r="L90" s="9"/>
      <c r="M90" s="9"/>
      <c r="N90" s="9"/>
      <c r="O90" s="10"/>
      <c r="P90" s="10"/>
      <c r="Q90" s="28" t="s">
        <v>41</v>
      </c>
      <c r="R90" s="186" t="s">
        <v>43</v>
      </c>
      <c r="S90" s="10"/>
    </row>
    <row r="91" spans="1:19" x14ac:dyDescent="0.35">
      <c r="A91" s="17"/>
      <c r="B91" s="9" t="s">
        <v>162</v>
      </c>
      <c r="C91" s="85"/>
      <c r="D91" s="85"/>
      <c r="E91" s="17" t="s">
        <v>279</v>
      </c>
      <c r="F91" s="9"/>
      <c r="G91" s="9"/>
      <c r="H91" s="9"/>
      <c r="I91" s="9"/>
      <c r="J91" s="9"/>
      <c r="K91" s="9"/>
      <c r="L91" s="9"/>
      <c r="M91" s="9"/>
      <c r="N91" s="9"/>
      <c r="O91" s="10"/>
      <c r="P91" s="10"/>
      <c r="Q91" s="10"/>
      <c r="R91" s="10"/>
      <c r="S91" s="10"/>
    </row>
    <row r="92" spans="1:19" x14ac:dyDescent="0.35">
      <c r="A92" s="17"/>
      <c r="B92" s="9" t="s">
        <v>193</v>
      </c>
      <c r="C92" s="85"/>
      <c r="D92" s="85"/>
      <c r="E92" s="9"/>
      <c r="F92" s="9"/>
      <c r="G92" s="9"/>
      <c r="H92" s="9"/>
      <c r="I92" s="9"/>
      <c r="J92" s="9"/>
      <c r="K92" s="9"/>
      <c r="L92" s="9"/>
      <c r="M92" s="9"/>
      <c r="N92" s="9"/>
      <c r="O92" s="10"/>
      <c r="P92" s="10"/>
      <c r="Q92" s="10"/>
      <c r="R92" s="10"/>
      <c r="S92" s="10"/>
    </row>
    <row r="93" spans="1:19" x14ac:dyDescent="0.35">
      <c r="A93" s="17"/>
      <c r="B93" s="9" t="s">
        <v>194</v>
      </c>
      <c r="C93" s="85"/>
      <c r="D93" s="85"/>
      <c r="E93" s="9"/>
      <c r="F93" s="9"/>
      <c r="G93" s="9"/>
      <c r="H93" s="9"/>
      <c r="I93" s="9"/>
      <c r="J93" s="9"/>
      <c r="K93" s="9"/>
      <c r="L93" s="9"/>
      <c r="M93" s="9"/>
      <c r="N93" s="9"/>
      <c r="O93" s="10"/>
      <c r="P93" s="10"/>
      <c r="Q93" s="10"/>
      <c r="R93" s="10"/>
      <c r="S93" s="10"/>
    </row>
    <row r="94" spans="1:19" x14ac:dyDescent="0.35">
      <c r="A94" s="17"/>
      <c r="B94" s="9" t="s">
        <v>195</v>
      </c>
      <c r="C94" s="85"/>
      <c r="D94" s="85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  <c r="P94" s="10"/>
      <c r="Q94" s="10"/>
      <c r="R94" s="10"/>
      <c r="S94" s="10"/>
    </row>
    <row r="95" spans="1:19" x14ac:dyDescent="0.35">
      <c r="A95" s="17"/>
      <c r="B95" s="9" t="s">
        <v>165</v>
      </c>
      <c r="C95" s="85"/>
      <c r="D95" s="85"/>
      <c r="E95" s="9"/>
      <c r="F95" s="9"/>
      <c r="G95" s="9"/>
      <c r="H95" s="9"/>
      <c r="I95" s="9"/>
      <c r="J95" s="9"/>
      <c r="K95" s="9"/>
      <c r="L95" s="9"/>
      <c r="M95" s="9"/>
      <c r="N95" s="9"/>
      <c r="O95" s="10"/>
      <c r="P95" s="10"/>
      <c r="Q95" s="10"/>
      <c r="R95" s="10"/>
      <c r="S95" s="10"/>
    </row>
    <row r="96" spans="1:19" x14ac:dyDescent="0.35">
      <c r="A96" s="17"/>
      <c r="B96" s="9" t="s">
        <v>166</v>
      </c>
      <c r="C96" s="85"/>
      <c r="D96" s="85"/>
      <c r="E96" s="9"/>
      <c r="F96" s="9"/>
      <c r="G96" s="9"/>
      <c r="H96" s="9"/>
      <c r="I96" s="9"/>
      <c r="J96" s="9"/>
      <c r="K96" s="9"/>
      <c r="L96" s="9"/>
      <c r="M96" s="9"/>
      <c r="N96" s="9"/>
      <c r="O96" s="10"/>
      <c r="P96" s="10"/>
      <c r="Q96" s="10"/>
      <c r="R96" s="10"/>
      <c r="S96" s="10"/>
    </row>
    <row r="97" spans="1:19" x14ac:dyDescent="0.35">
      <c r="A97" s="17"/>
      <c r="B97" s="9" t="s">
        <v>167</v>
      </c>
      <c r="C97" s="85"/>
      <c r="D97" s="85"/>
      <c r="E97" s="9"/>
      <c r="F97" s="9"/>
      <c r="G97" s="9"/>
      <c r="H97" s="9"/>
      <c r="I97" s="9"/>
      <c r="J97" s="9"/>
      <c r="K97" s="9"/>
      <c r="L97" s="9"/>
      <c r="M97" s="9"/>
      <c r="N97" s="9"/>
      <c r="O97" s="10"/>
      <c r="P97" s="10"/>
      <c r="Q97" s="10"/>
      <c r="R97" s="10"/>
      <c r="S97" s="10"/>
    </row>
    <row r="98" spans="1:19" x14ac:dyDescent="0.35">
      <c r="A98" s="3"/>
      <c r="B98" s="11"/>
      <c r="C98" s="86"/>
      <c r="D98" s="86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</row>
    <row r="99" spans="1:19" x14ac:dyDescent="0.35">
      <c r="A99" s="160">
        <v>47</v>
      </c>
      <c r="B99" s="71"/>
      <c r="C99" s="95"/>
      <c r="D99" s="95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2"/>
      <c r="P99" s="72"/>
      <c r="Q99" s="72"/>
      <c r="R99" s="72"/>
    </row>
    <row r="100" spans="1:19" x14ac:dyDescent="0.35">
      <c r="A100" s="119"/>
      <c r="B100" s="1" t="s">
        <v>146</v>
      </c>
      <c r="C100" s="107"/>
      <c r="D100" s="107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9" x14ac:dyDescent="0.35">
      <c r="A101" s="2" t="s">
        <v>1</v>
      </c>
      <c r="B101" s="304" t="s">
        <v>16</v>
      </c>
      <c r="C101" s="108" t="s">
        <v>4</v>
      </c>
      <c r="D101" s="109" t="s">
        <v>5</v>
      </c>
      <c r="E101" s="2" t="s">
        <v>7</v>
      </c>
      <c r="F101" s="306" t="s">
        <v>9</v>
      </c>
      <c r="G101" s="307"/>
      <c r="H101" s="308"/>
      <c r="I101" s="306" t="s">
        <v>10</v>
      </c>
      <c r="J101" s="307"/>
      <c r="K101" s="308"/>
      <c r="L101" s="306" t="s">
        <v>11</v>
      </c>
      <c r="M101" s="307"/>
      <c r="N101" s="308"/>
      <c r="O101" s="306" t="s">
        <v>12</v>
      </c>
      <c r="P101" s="307"/>
      <c r="Q101" s="307"/>
      <c r="R101" s="4" t="s">
        <v>13</v>
      </c>
      <c r="S101" s="309" t="s">
        <v>15</v>
      </c>
    </row>
    <row r="102" spans="1:19" x14ac:dyDescent="0.35">
      <c r="A102" s="3" t="s">
        <v>2</v>
      </c>
      <c r="B102" s="305"/>
      <c r="C102" s="110" t="s">
        <v>3</v>
      </c>
      <c r="D102" s="110" t="s">
        <v>6</v>
      </c>
      <c r="E102" s="3" t="s">
        <v>8</v>
      </c>
      <c r="F102" s="13" t="s">
        <v>304</v>
      </c>
      <c r="G102" s="14" t="s">
        <v>305</v>
      </c>
      <c r="H102" s="14" t="s">
        <v>306</v>
      </c>
      <c r="I102" s="13" t="s">
        <v>307</v>
      </c>
      <c r="J102" s="14" t="s">
        <v>308</v>
      </c>
      <c r="K102" s="14" t="s">
        <v>309</v>
      </c>
      <c r="L102" s="13" t="s">
        <v>310</v>
      </c>
      <c r="M102" s="14" t="s">
        <v>311</v>
      </c>
      <c r="N102" s="14" t="s">
        <v>312</v>
      </c>
      <c r="O102" s="13" t="s">
        <v>313</v>
      </c>
      <c r="P102" s="13" t="s">
        <v>314</v>
      </c>
      <c r="Q102" s="14" t="s">
        <v>315</v>
      </c>
      <c r="R102" s="5" t="s">
        <v>14</v>
      </c>
      <c r="S102" s="310"/>
    </row>
    <row r="103" spans="1:19" x14ac:dyDescent="0.35">
      <c r="A103" s="2">
        <v>13</v>
      </c>
      <c r="B103" s="1" t="s">
        <v>169</v>
      </c>
      <c r="C103" s="104">
        <v>6000</v>
      </c>
      <c r="D103" s="42">
        <v>6000</v>
      </c>
      <c r="E103" s="34" t="s">
        <v>255</v>
      </c>
      <c r="F103" s="7"/>
      <c r="G103" s="7"/>
      <c r="H103" s="7"/>
      <c r="I103" s="7"/>
      <c r="J103" s="7"/>
      <c r="K103" s="7"/>
      <c r="L103" s="7"/>
      <c r="M103" s="7"/>
      <c r="N103" s="7"/>
      <c r="O103" s="8"/>
      <c r="P103" s="8"/>
      <c r="Q103" s="28" t="s">
        <v>41</v>
      </c>
      <c r="R103" s="186" t="s">
        <v>43</v>
      </c>
      <c r="S103" s="8"/>
    </row>
    <row r="104" spans="1:19" x14ac:dyDescent="0.35">
      <c r="A104" s="17"/>
      <c r="B104" s="123" t="s">
        <v>183</v>
      </c>
      <c r="C104" s="85"/>
      <c r="D104" s="85"/>
      <c r="E104" s="17" t="s">
        <v>279</v>
      </c>
      <c r="F104" s="9"/>
      <c r="G104" s="9"/>
      <c r="H104" s="9"/>
      <c r="I104" s="9"/>
      <c r="J104" s="9"/>
      <c r="K104" s="9"/>
      <c r="L104" s="9"/>
      <c r="M104" s="9"/>
      <c r="N104" s="9"/>
      <c r="O104" s="10"/>
      <c r="P104" s="10"/>
      <c r="Q104" s="10"/>
      <c r="R104" s="10"/>
      <c r="S104" s="10"/>
    </row>
    <row r="105" spans="1:19" x14ac:dyDescent="0.35">
      <c r="A105" s="17"/>
      <c r="B105" s="123" t="s">
        <v>177</v>
      </c>
      <c r="C105" s="85"/>
      <c r="D105" s="8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/>
      <c r="P105" s="10"/>
      <c r="Q105" s="10"/>
      <c r="R105" s="10"/>
      <c r="S105" s="10"/>
    </row>
    <row r="106" spans="1:19" x14ac:dyDescent="0.35">
      <c r="A106" s="17"/>
      <c r="B106" s="9" t="s">
        <v>178</v>
      </c>
      <c r="C106" s="85"/>
      <c r="D106" s="8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/>
      <c r="P106" s="10"/>
      <c r="Q106" s="10"/>
      <c r="R106" s="10"/>
      <c r="S106" s="10"/>
    </row>
    <row r="107" spans="1:19" x14ac:dyDescent="0.35">
      <c r="A107" s="17"/>
      <c r="B107" s="9" t="s">
        <v>179</v>
      </c>
      <c r="C107" s="85"/>
      <c r="D107" s="85"/>
      <c r="E107" s="9" t="s">
        <v>29</v>
      </c>
      <c r="F107" s="9"/>
      <c r="G107" s="9"/>
      <c r="H107" s="9"/>
      <c r="I107" s="9"/>
      <c r="J107" s="9"/>
      <c r="K107" s="9"/>
      <c r="L107" s="9"/>
      <c r="M107" s="9"/>
      <c r="N107" s="9"/>
      <c r="O107" s="10"/>
      <c r="P107" s="10"/>
      <c r="Q107" s="10"/>
      <c r="R107" s="10"/>
      <c r="S107" s="10"/>
    </row>
    <row r="108" spans="1:19" x14ac:dyDescent="0.35">
      <c r="A108" s="3"/>
      <c r="B108" s="11"/>
      <c r="C108" s="86"/>
      <c r="D108" s="86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2"/>
      <c r="P108" s="12"/>
      <c r="Q108" s="12"/>
      <c r="R108" s="12"/>
      <c r="S108" s="12"/>
    </row>
    <row r="109" spans="1:19" x14ac:dyDescent="0.35">
      <c r="A109" s="17">
        <v>14</v>
      </c>
      <c r="B109" s="9" t="s">
        <v>158</v>
      </c>
      <c r="C109" s="105">
        <v>7000</v>
      </c>
      <c r="D109" s="85">
        <f>C109</f>
        <v>7000</v>
      </c>
      <c r="E109" s="34" t="s">
        <v>255</v>
      </c>
      <c r="F109" s="9"/>
      <c r="G109" s="9"/>
      <c r="H109" s="9"/>
      <c r="I109" s="9"/>
      <c r="J109" s="9"/>
      <c r="K109" s="9"/>
      <c r="L109" s="9"/>
      <c r="M109" s="9"/>
      <c r="N109" s="9"/>
      <c r="O109" s="10"/>
      <c r="P109" s="10"/>
      <c r="Q109" s="28" t="s">
        <v>41</v>
      </c>
      <c r="R109" s="186" t="s">
        <v>43</v>
      </c>
      <c r="S109" s="150"/>
    </row>
    <row r="110" spans="1:19" x14ac:dyDescent="0.35">
      <c r="A110" s="17"/>
      <c r="B110" s="9" t="s">
        <v>181</v>
      </c>
      <c r="C110" s="85"/>
      <c r="D110" s="85"/>
      <c r="E110" s="17" t="s">
        <v>278</v>
      </c>
      <c r="F110" s="9"/>
      <c r="G110" s="9"/>
      <c r="H110" s="9"/>
      <c r="I110" s="9"/>
      <c r="J110" s="9"/>
      <c r="K110" s="9"/>
      <c r="L110" s="9"/>
      <c r="M110" s="9"/>
      <c r="N110" s="9"/>
      <c r="O110" s="10"/>
      <c r="P110" s="10"/>
      <c r="Q110" s="10"/>
      <c r="R110" s="150"/>
      <c r="S110" s="150"/>
    </row>
    <row r="111" spans="1:19" x14ac:dyDescent="0.35">
      <c r="A111" s="17"/>
      <c r="B111" s="9" t="s">
        <v>186</v>
      </c>
      <c r="C111" s="85"/>
      <c r="D111" s="8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/>
      <c r="P111" s="10"/>
      <c r="Q111" s="10"/>
      <c r="R111" s="150"/>
      <c r="S111" s="150"/>
    </row>
    <row r="112" spans="1:19" x14ac:dyDescent="0.35">
      <c r="A112" s="17"/>
      <c r="B112" s="9" t="s">
        <v>97</v>
      </c>
      <c r="C112" s="85"/>
      <c r="D112" s="8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/>
      <c r="P112" s="10"/>
      <c r="Q112" s="10"/>
      <c r="R112" s="150"/>
      <c r="S112" s="150"/>
    </row>
    <row r="113" spans="1:19" x14ac:dyDescent="0.35">
      <c r="A113" s="3"/>
      <c r="B113" s="11"/>
      <c r="C113" s="86"/>
      <c r="D113" s="86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2"/>
      <c r="P113" s="12"/>
      <c r="Q113" s="12"/>
      <c r="R113" s="12"/>
      <c r="S113" s="12"/>
    </row>
    <row r="114" spans="1:19" x14ac:dyDescent="0.35">
      <c r="A114" s="17">
        <v>15</v>
      </c>
      <c r="B114" s="9" t="s">
        <v>161</v>
      </c>
      <c r="C114" s="105">
        <v>7000</v>
      </c>
      <c r="D114" s="85">
        <f>C114</f>
        <v>7000</v>
      </c>
      <c r="E114" s="34" t="s">
        <v>255</v>
      </c>
      <c r="F114" s="9"/>
      <c r="G114" s="9"/>
      <c r="H114" s="9"/>
      <c r="I114" s="9"/>
      <c r="J114" s="9"/>
      <c r="K114" s="9"/>
      <c r="L114" s="9"/>
      <c r="M114" s="9"/>
      <c r="N114" s="9"/>
      <c r="O114" s="10"/>
      <c r="P114" s="10"/>
      <c r="Q114" s="28" t="s">
        <v>41</v>
      </c>
      <c r="R114" s="186" t="s">
        <v>43</v>
      </c>
      <c r="S114" s="150"/>
    </row>
    <row r="115" spans="1:19" x14ac:dyDescent="0.35">
      <c r="A115" s="17"/>
      <c r="B115" s="9" t="s">
        <v>184</v>
      </c>
      <c r="C115" s="85"/>
      <c r="D115" s="85"/>
      <c r="E115" s="17" t="s">
        <v>278</v>
      </c>
      <c r="F115" s="9"/>
      <c r="G115" s="9"/>
      <c r="H115" s="9"/>
      <c r="I115" s="9"/>
      <c r="J115" s="9"/>
      <c r="K115" s="9"/>
      <c r="L115" s="9"/>
      <c r="M115" s="9"/>
      <c r="N115" s="9"/>
      <c r="O115" s="10"/>
      <c r="P115" s="10"/>
      <c r="Q115" s="10"/>
      <c r="R115" s="150"/>
      <c r="S115" s="150"/>
    </row>
    <row r="116" spans="1:19" x14ac:dyDescent="0.35">
      <c r="A116" s="17"/>
      <c r="B116" s="9" t="s">
        <v>190</v>
      </c>
      <c r="C116" s="85"/>
      <c r="D116" s="8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/>
      <c r="P116" s="10"/>
      <c r="Q116" s="10"/>
      <c r="R116" s="150"/>
      <c r="S116" s="150"/>
    </row>
    <row r="117" spans="1:19" x14ac:dyDescent="0.35">
      <c r="A117" s="17"/>
      <c r="B117" s="9" t="s">
        <v>187</v>
      </c>
      <c r="C117" s="85"/>
      <c r="D117" s="85"/>
      <c r="E117" s="9"/>
      <c r="F117" s="9"/>
      <c r="G117" s="9"/>
      <c r="H117" s="9"/>
      <c r="I117" s="9"/>
      <c r="J117" s="9"/>
      <c r="K117" s="9"/>
      <c r="L117" s="9" t="s">
        <v>29</v>
      </c>
      <c r="M117" s="9"/>
      <c r="N117" s="9"/>
      <c r="O117" s="10"/>
      <c r="P117" s="10"/>
      <c r="Q117" s="10"/>
      <c r="R117" s="150"/>
      <c r="S117" s="150"/>
    </row>
    <row r="118" spans="1:19" x14ac:dyDescent="0.35">
      <c r="A118" s="17"/>
      <c r="B118" s="9" t="s">
        <v>188</v>
      </c>
      <c r="C118" s="85"/>
      <c r="D118" s="8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/>
      <c r="P118" s="10"/>
      <c r="Q118" s="10"/>
      <c r="R118" s="10"/>
      <c r="S118" s="10"/>
    </row>
    <row r="119" spans="1:19" x14ac:dyDescent="0.35">
      <c r="A119" s="17"/>
      <c r="B119" s="9" t="s">
        <v>189</v>
      </c>
      <c r="C119" s="85"/>
      <c r="D119" s="8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/>
      <c r="P119" s="10"/>
      <c r="Q119" s="10"/>
      <c r="R119" s="10"/>
      <c r="S119" s="10"/>
    </row>
    <row r="120" spans="1:19" x14ac:dyDescent="0.35">
      <c r="A120" s="17"/>
      <c r="B120" s="9" t="s">
        <v>191</v>
      </c>
      <c r="C120" s="85"/>
      <c r="D120" s="8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/>
      <c r="P120" s="10"/>
      <c r="Q120" s="10"/>
      <c r="R120" s="10"/>
      <c r="S120" s="10"/>
    </row>
    <row r="121" spans="1:19" x14ac:dyDescent="0.35">
      <c r="A121" s="17"/>
      <c r="B121" s="9" t="s">
        <v>192</v>
      </c>
      <c r="C121" s="85"/>
      <c r="D121" s="8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/>
      <c r="P121" s="10"/>
      <c r="Q121" s="10"/>
      <c r="R121" s="10"/>
      <c r="S121" s="10"/>
    </row>
    <row r="122" spans="1:19" x14ac:dyDescent="0.35">
      <c r="A122" s="3"/>
      <c r="B122" s="11"/>
      <c r="C122" s="86"/>
      <c r="D122" s="86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2"/>
      <c r="P122" s="12"/>
      <c r="Q122" s="12"/>
      <c r="R122" s="12"/>
      <c r="S122" s="12"/>
    </row>
    <row r="123" spans="1:19" x14ac:dyDescent="0.35">
      <c r="A123" s="58"/>
      <c r="B123" s="71"/>
      <c r="C123" s="95"/>
      <c r="D123" s="95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2"/>
      <c r="P123" s="72"/>
      <c r="Q123" s="72"/>
      <c r="R123" s="72"/>
      <c r="S123" s="130">
        <v>48</v>
      </c>
    </row>
    <row r="124" spans="1:19" x14ac:dyDescent="0.35">
      <c r="A124" s="119"/>
      <c r="B124" s="1" t="s">
        <v>168</v>
      </c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9" x14ac:dyDescent="0.35">
      <c r="A125" s="2" t="s">
        <v>1</v>
      </c>
      <c r="B125" s="304" t="s">
        <v>16</v>
      </c>
      <c r="C125" s="108" t="s">
        <v>4</v>
      </c>
      <c r="D125" s="109" t="s">
        <v>5</v>
      </c>
      <c r="E125" s="2" t="s">
        <v>7</v>
      </c>
      <c r="F125" s="306" t="s">
        <v>9</v>
      </c>
      <c r="G125" s="307"/>
      <c r="H125" s="308"/>
      <c r="I125" s="306" t="s">
        <v>10</v>
      </c>
      <c r="J125" s="307"/>
      <c r="K125" s="308"/>
      <c r="L125" s="306" t="s">
        <v>11</v>
      </c>
      <c r="M125" s="307"/>
      <c r="N125" s="308"/>
      <c r="O125" s="306" t="s">
        <v>12</v>
      </c>
      <c r="P125" s="307"/>
      <c r="Q125" s="307"/>
      <c r="R125" s="4" t="s">
        <v>13</v>
      </c>
      <c r="S125" s="309" t="s">
        <v>15</v>
      </c>
    </row>
    <row r="126" spans="1:19" x14ac:dyDescent="0.35">
      <c r="A126" s="3" t="s">
        <v>2</v>
      </c>
      <c r="B126" s="305"/>
      <c r="C126" s="110" t="s">
        <v>3</v>
      </c>
      <c r="D126" s="110" t="s">
        <v>6</v>
      </c>
      <c r="E126" s="3" t="s">
        <v>8</v>
      </c>
      <c r="F126" s="13" t="s">
        <v>304</v>
      </c>
      <c r="G126" s="14" t="s">
        <v>305</v>
      </c>
      <c r="H126" s="14" t="s">
        <v>306</v>
      </c>
      <c r="I126" s="13" t="s">
        <v>307</v>
      </c>
      <c r="J126" s="14" t="s">
        <v>308</v>
      </c>
      <c r="K126" s="14" t="s">
        <v>309</v>
      </c>
      <c r="L126" s="13" t="s">
        <v>310</v>
      </c>
      <c r="M126" s="14" t="s">
        <v>311</v>
      </c>
      <c r="N126" s="14" t="s">
        <v>312</v>
      </c>
      <c r="O126" s="13" t="s">
        <v>313</v>
      </c>
      <c r="P126" s="13" t="s">
        <v>314</v>
      </c>
      <c r="Q126" s="14" t="s">
        <v>315</v>
      </c>
      <c r="R126" s="5" t="s">
        <v>14</v>
      </c>
      <c r="S126" s="310"/>
    </row>
    <row r="127" spans="1:19" x14ac:dyDescent="0.35">
      <c r="A127" s="2">
        <v>16</v>
      </c>
      <c r="B127" s="1" t="s">
        <v>169</v>
      </c>
      <c r="C127" s="104">
        <v>6000</v>
      </c>
      <c r="D127" s="42">
        <f>C127</f>
        <v>6000</v>
      </c>
      <c r="E127" s="34" t="s">
        <v>255</v>
      </c>
      <c r="F127" s="9"/>
      <c r="G127" s="9"/>
      <c r="H127" s="9"/>
      <c r="I127" s="9"/>
      <c r="J127" s="9"/>
      <c r="K127" s="9"/>
      <c r="L127" s="9"/>
      <c r="M127" s="9"/>
      <c r="N127" s="9"/>
      <c r="O127" s="10"/>
      <c r="P127" s="10"/>
      <c r="Q127" s="28" t="s">
        <v>41</v>
      </c>
      <c r="R127" s="186" t="s">
        <v>43</v>
      </c>
      <c r="S127" s="150"/>
    </row>
    <row r="128" spans="1:19" x14ac:dyDescent="0.35">
      <c r="A128" s="17"/>
      <c r="B128" s="123" t="s">
        <v>185</v>
      </c>
      <c r="C128" s="85"/>
      <c r="D128" s="85"/>
      <c r="E128" s="17" t="s">
        <v>278</v>
      </c>
      <c r="F128" s="9"/>
      <c r="G128" s="9"/>
      <c r="H128" s="9"/>
      <c r="I128" s="9"/>
      <c r="J128" s="9"/>
      <c r="K128" s="9"/>
      <c r="L128" s="9"/>
      <c r="M128" s="9"/>
      <c r="N128" s="9"/>
      <c r="O128" s="10"/>
      <c r="P128" s="10"/>
      <c r="Q128" s="10"/>
      <c r="R128" s="150"/>
      <c r="S128" s="150"/>
    </row>
    <row r="129" spans="1:19" x14ac:dyDescent="0.35">
      <c r="A129" s="17"/>
      <c r="B129" s="123" t="s">
        <v>177</v>
      </c>
      <c r="C129" s="85"/>
      <c r="D129" s="8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/>
      <c r="P129" s="10"/>
      <c r="Q129" s="10"/>
      <c r="R129" s="150"/>
      <c r="S129" s="150"/>
    </row>
    <row r="130" spans="1:19" x14ac:dyDescent="0.35">
      <c r="A130" s="17"/>
      <c r="B130" s="9" t="s">
        <v>178</v>
      </c>
      <c r="C130" s="85"/>
      <c r="D130" s="8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/>
      <c r="P130" s="10"/>
      <c r="Q130" s="10"/>
      <c r="R130" s="150"/>
      <c r="S130" s="150"/>
    </row>
    <row r="131" spans="1:19" x14ac:dyDescent="0.35">
      <c r="A131" s="17"/>
      <c r="B131" s="9" t="s">
        <v>179</v>
      </c>
      <c r="C131" s="85"/>
      <c r="D131" s="85"/>
      <c r="E131" s="9" t="s">
        <v>29</v>
      </c>
      <c r="F131" s="9"/>
      <c r="G131" s="9"/>
      <c r="H131" s="9"/>
      <c r="I131" s="9"/>
      <c r="J131" s="9"/>
      <c r="K131" s="9"/>
      <c r="L131" s="9"/>
      <c r="M131" s="9"/>
      <c r="N131" s="9"/>
      <c r="O131" s="10"/>
      <c r="P131" s="10"/>
      <c r="Q131" s="10"/>
      <c r="R131" s="10"/>
      <c r="S131" s="10"/>
    </row>
    <row r="132" spans="1:19" x14ac:dyDescent="0.35">
      <c r="A132" s="3"/>
      <c r="B132" s="11"/>
      <c r="C132" s="86"/>
      <c r="D132" s="86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2"/>
      <c r="P132" s="12"/>
      <c r="Q132" s="12"/>
      <c r="R132" s="12"/>
      <c r="S132" s="12"/>
    </row>
    <row r="133" spans="1:19" x14ac:dyDescent="0.35">
      <c r="A133" s="17">
        <v>17</v>
      </c>
      <c r="B133" s="9" t="s">
        <v>158</v>
      </c>
      <c r="C133" s="85">
        <v>7000</v>
      </c>
      <c r="D133" s="85">
        <f>C133</f>
        <v>7000</v>
      </c>
      <c r="E133" s="34" t="s">
        <v>255</v>
      </c>
      <c r="F133" s="9"/>
      <c r="G133" s="9"/>
      <c r="H133" s="9"/>
      <c r="I133" s="9"/>
      <c r="J133" s="9"/>
      <c r="K133" s="9"/>
      <c r="L133" s="9"/>
      <c r="M133" s="9"/>
      <c r="N133" s="9"/>
      <c r="O133" s="10"/>
      <c r="P133" s="10"/>
      <c r="Q133" s="28" t="s">
        <v>41</v>
      </c>
      <c r="R133" s="186" t="s">
        <v>43</v>
      </c>
      <c r="S133" s="150"/>
    </row>
    <row r="134" spans="1:19" x14ac:dyDescent="0.35">
      <c r="A134" s="17"/>
      <c r="B134" s="9" t="s">
        <v>181</v>
      </c>
      <c r="C134" s="85"/>
      <c r="D134" s="85"/>
      <c r="E134" s="17" t="s">
        <v>277</v>
      </c>
      <c r="F134" s="9"/>
      <c r="G134" s="9"/>
      <c r="H134" s="9"/>
      <c r="I134" s="9"/>
      <c r="J134" s="9"/>
      <c r="K134" s="9"/>
      <c r="L134" s="9"/>
      <c r="M134" s="9"/>
      <c r="N134" s="9"/>
      <c r="O134" s="10"/>
      <c r="P134" s="10"/>
      <c r="Q134" s="10"/>
      <c r="R134" s="150"/>
      <c r="S134" s="150"/>
    </row>
    <row r="135" spans="1:19" x14ac:dyDescent="0.35">
      <c r="A135" s="17"/>
      <c r="B135" s="9" t="s">
        <v>200</v>
      </c>
      <c r="C135" s="85"/>
      <c r="D135" s="85"/>
      <c r="E135" s="9"/>
      <c r="F135" s="9"/>
      <c r="G135" s="9"/>
      <c r="H135" s="9"/>
      <c r="I135" s="9"/>
      <c r="J135" s="9"/>
      <c r="K135" s="9"/>
      <c r="L135" s="9"/>
      <c r="M135" s="9" t="s">
        <v>29</v>
      </c>
      <c r="N135" s="9"/>
      <c r="O135" s="10"/>
      <c r="P135" s="10"/>
      <c r="Q135" s="10"/>
      <c r="R135" s="150"/>
      <c r="S135" s="150"/>
    </row>
    <row r="136" spans="1:19" x14ac:dyDescent="0.35">
      <c r="A136" s="17"/>
      <c r="B136" s="9" t="s">
        <v>97</v>
      </c>
      <c r="C136" s="85"/>
      <c r="D136" s="8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0"/>
      <c r="P136" s="10"/>
      <c r="Q136" s="10"/>
      <c r="R136" s="150"/>
      <c r="S136" s="150"/>
    </row>
    <row r="137" spans="1:19" x14ac:dyDescent="0.35">
      <c r="A137" s="3"/>
      <c r="B137" s="11"/>
      <c r="C137" s="86"/>
      <c r="D137" s="86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2"/>
      <c r="P137" s="12"/>
      <c r="Q137" s="12"/>
      <c r="R137" s="12"/>
      <c r="S137" s="12"/>
    </row>
    <row r="138" spans="1:19" x14ac:dyDescent="0.35">
      <c r="A138" s="17">
        <v>18</v>
      </c>
      <c r="B138" s="9" t="s">
        <v>161</v>
      </c>
      <c r="C138" s="85">
        <v>7000</v>
      </c>
      <c r="D138" s="85">
        <f>C138</f>
        <v>7000</v>
      </c>
      <c r="E138" s="34" t="s">
        <v>255</v>
      </c>
      <c r="F138" s="9"/>
      <c r="G138" s="9"/>
      <c r="H138" s="9"/>
      <c r="I138" s="9"/>
      <c r="J138" s="9"/>
      <c r="K138" s="9"/>
      <c r="L138" s="9"/>
      <c r="M138" s="9"/>
      <c r="N138" s="9"/>
      <c r="O138" s="10"/>
      <c r="P138" s="10"/>
      <c r="Q138" s="28" t="s">
        <v>41</v>
      </c>
      <c r="R138" s="186" t="s">
        <v>43</v>
      </c>
      <c r="S138" s="150"/>
    </row>
    <row r="139" spans="1:19" x14ac:dyDescent="0.35">
      <c r="A139" s="17"/>
      <c r="B139" s="9" t="s">
        <v>184</v>
      </c>
      <c r="C139" s="85"/>
      <c r="D139" s="85"/>
      <c r="E139" s="17" t="s">
        <v>277</v>
      </c>
      <c r="F139" s="9"/>
      <c r="G139" s="9"/>
      <c r="H139" s="9"/>
      <c r="I139" s="9"/>
      <c r="J139" s="9"/>
      <c r="K139" s="9"/>
      <c r="L139" s="9"/>
      <c r="M139" s="9"/>
      <c r="N139" s="9"/>
      <c r="O139" s="10"/>
      <c r="P139" s="10"/>
      <c r="Q139" s="10"/>
      <c r="R139" s="150"/>
      <c r="S139" s="150"/>
    </row>
    <row r="140" spans="1:19" x14ac:dyDescent="0.35">
      <c r="A140" s="17"/>
      <c r="B140" s="9" t="s">
        <v>201</v>
      </c>
      <c r="C140" s="85"/>
      <c r="D140" s="8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0"/>
      <c r="P140" s="10"/>
      <c r="Q140" s="10"/>
      <c r="R140" s="150"/>
      <c r="S140" s="150"/>
    </row>
    <row r="141" spans="1:19" x14ac:dyDescent="0.35">
      <c r="A141" s="17"/>
      <c r="B141" s="9" t="s">
        <v>187</v>
      </c>
      <c r="C141" s="85"/>
      <c r="D141" s="8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0"/>
      <c r="P141" s="10"/>
      <c r="Q141" s="10"/>
      <c r="R141" s="150"/>
      <c r="S141" s="150"/>
    </row>
    <row r="142" spans="1:19" x14ac:dyDescent="0.35">
      <c r="A142" s="17"/>
      <c r="B142" s="9" t="s">
        <v>188</v>
      </c>
      <c r="C142" s="85"/>
      <c r="D142" s="8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0"/>
      <c r="P142" s="10"/>
      <c r="Q142" s="10"/>
      <c r="R142" s="10"/>
      <c r="S142" s="10"/>
    </row>
    <row r="143" spans="1:19" x14ac:dyDescent="0.35">
      <c r="A143" s="17"/>
      <c r="B143" s="9" t="s">
        <v>189</v>
      </c>
      <c r="C143" s="85"/>
      <c r="D143" s="8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0"/>
      <c r="P143" s="10"/>
      <c r="Q143" s="10"/>
      <c r="R143" s="10"/>
      <c r="S143" s="10"/>
    </row>
    <row r="144" spans="1:19" x14ac:dyDescent="0.35">
      <c r="A144" s="17"/>
      <c r="B144" s="9" t="s">
        <v>191</v>
      </c>
      <c r="C144" s="85"/>
      <c r="D144" s="8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10"/>
      <c r="P144" s="10"/>
      <c r="Q144" s="10"/>
      <c r="R144" s="10"/>
      <c r="S144" s="10"/>
    </row>
    <row r="145" spans="1:19" x14ac:dyDescent="0.35">
      <c r="A145" s="17"/>
      <c r="B145" s="9" t="s">
        <v>192</v>
      </c>
      <c r="C145" s="85"/>
      <c r="D145" s="8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10"/>
      <c r="P145" s="10"/>
      <c r="Q145" s="10"/>
      <c r="R145" s="10"/>
      <c r="S145" s="10"/>
    </row>
    <row r="146" spans="1:19" x14ac:dyDescent="0.35">
      <c r="A146" s="3"/>
      <c r="B146" s="11"/>
      <c r="C146" s="86"/>
      <c r="D146" s="86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2"/>
      <c r="Q146" s="12"/>
      <c r="R146" s="12"/>
      <c r="S146" s="12"/>
    </row>
    <row r="147" spans="1:19" x14ac:dyDescent="0.35">
      <c r="A147" s="160">
        <v>49</v>
      </c>
      <c r="B147" s="71"/>
      <c r="C147" s="95"/>
      <c r="D147" s="95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2"/>
      <c r="P147" s="72"/>
      <c r="Q147" s="72"/>
      <c r="R147" s="72"/>
    </row>
    <row r="148" spans="1:19" x14ac:dyDescent="0.35">
      <c r="A148" s="119"/>
      <c r="B148" s="1" t="s">
        <v>168</v>
      </c>
      <c r="C148" s="107"/>
      <c r="D148" s="107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9" x14ac:dyDescent="0.35">
      <c r="A149" s="2" t="s">
        <v>1</v>
      </c>
      <c r="B149" s="304" t="s">
        <v>16</v>
      </c>
      <c r="C149" s="108" t="s">
        <v>4</v>
      </c>
      <c r="D149" s="109" t="s">
        <v>5</v>
      </c>
      <c r="E149" s="2" t="s">
        <v>7</v>
      </c>
      <c r="F149" s="306" t="s">
        <v>9</v>
      </c>
      <c r="G149" s="307"/>
      <c r="H149" s="308"/>
      <c r="I149" s="306" t="s">
        <v>10</v>
      </c>
      <c r="J149" s="307"/>
      <c r="K149" s="308"/>
      <c r="L149" s="306" t="s">
        <v>11</v>
      </c>
      <c r="M149" s="307"/>
      <c r="N149" s="308"/>
      <c r="O149" s="306" t="s">
        <v>12</v>
      </c>
      <c r="P149" s="307"/>
      <c r="Q149" s="307"/>
      <c r="R149" s="4" t="s">
        <v>13</v>
      </c>
      <c r="S149" s="309" t="s">
        <v>15</v>
      </c>
    </row>
    <row r="150" spans="1:19" x14ac:dyDescent="0.35">
      <c r="A150" s="3" t="s">
        <v>2</v>
      </c>
      <c r="B150" s="305"/>
      <c r="C150" s="110" t="s">
        <v>3</v>
      </c>
      <c r="D150" s="110" t="s">
        <v>6</v>
      </c>
      <c r="E150" s="3" t="s">
        <v>8</v>
      </c>
      <c r="F150" s="13" t="s">
        <v>304</v>
      </c>
      <c r="G150" s="14" t="s">
        <v>305</v>
      </c>
      <c r="H150" s="14" t="s">
        <v>306</v>
      </c>
      <c r="I150" s="13" t="s">
        <v>307</v>
      </c>
      <c r="J150" s="14" t="s">
        <v>308</v>
      </c>
      <c r="K150" s="14" t="s">
        <v>309</v>
      </c>
      <c r="L150" s="13" t="s">
        <v>310</v>
      </c>
      <c r="M150" s="14" t="s">
        <v>311</v>
      </c>
      <c r="N150" s="14" t="s">
        <v>312</v>
      </c>
      <c r="O150" s="13" t="s">
        <v>313</v>
      </c>
      <c r="P150" s="13" t="s">
        <v>314</v>
      </c>
      <c r="Q150" s="14" t="s">
        <v>315</v>
      </c>
      <c r="R150" s="5" t="s">
        <v>14</v>
      </c>
      <c r="S150" s="310"/>
    </row>
    <row r="151" spans="1:19" x14ac:dyDescent="0.35">
      <c r="A151" s="2">
        <v>19</v>
      </c>
      <c r="B151" s="1" t="s">
        <v>169</v>
      </c>
      <c r="C151" s="42">
        <v>6000</v>
      </c>
      <c r="D151" s="42">
        <f>C151</f>
        <v>6000</v>
      </c>
      <c r="E151" s="34" t="s">
        <v>255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0"/>
      <c r="Q151" s="28" t="s">
        <v>41</v>
      </c>
      <c r="R151" s="186" t="s">
        <v>43</v>
      </c>
      <c r="S151" s="150"/>
    </row>
    <row r="152" spans="1:19" x14ac:dyDescent="0.35">
      <c r="A152" s="17"/>
      <c r="B152" s="297" t="s">
        <v>202</v>
      </c>
      <c r="C152" s="85"/>
      <c r="D152" s="85"/>
      <c r="E152" s="17" t="s">
        <v>277</v>
      </c>
      <c r="F152" s="9"/>
      <c r="G152" s="9"/>
      <c r="H152" s="9"/>
      <c r="I152" s="9"/>
      <c r="J152" s="9"/>
      <c r="K152" s="9"/>
      <c r="L152" s="9"/>
      <c r="M152" s="9"/>
      <c r="N152" s="9"/>
      <c r="O152" s="10"/>
      <c r="P152" s="10"/>
      <c r="Q152" s="10"/>
      <c r="R152" s="150"/>
      <c r="S152" s="150"/>
    </row>
    <row r="153" spans="1:19" x14ac:dyDescent="0.35">
      <c r="A153" s="17"/>
      <c r="B153" s="123" t="s">
        <v>177</v>
      </c>
      <c r="C153" s="85"/>
      <c r="D153" s="8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0"/>
      <c r="P153" s="10"/>
      <c r="Q153" s="10"/>
      <c r="R153" s="150"/>
      <c r="S153" s="150"/>
    </row>
    <row r="154" spans="1:19" x14ac:dyDescent="0.35">
      <c r="A154" s="17"/>
      <c r="B154" s="9" t="s">
        <v>178</v>
      </c>
      <c r="C154" s="85"/>
      <c r="D154" s="8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0"/>
      <c r="P154" s="10"/>
      <c r="Q154" s="10"/>
      <c r="R154" s="150"/>
      <c r="S154" s="150"/>
    </row>
    <row r="155" spans="1:19" x14ac:dyDescent="0.35">
      <c r="A155" s="17"/>
      <c r="B155" s="9" t="s">
        <v>179</v>
      </c>
      <c r="C155" s="85"/>
      <c r="D155" s="85"/>
      <c r="E155" s="9" t="s">
        <v>29</v>
      </c>
      <c r="F155" s="9"/>
      <c r="G155" s="9"/>
      <c r="H155" s="9"/>
      <c r="I155" s="9"/>
      <c r="J155" s="9"/>
      <c r="K155" s="9"/>
      <c r="L155" s="9"/>
      <c r="M155" s="9"/>
      <c r="N155" s="9"/>
      <c r="O155" s="10"/>
      <c r="P155" s="10"/>
      <c r="Q155" s="10"/>
      <c r="R155" s="10"/>
      <c r="S155" s="10"/>
    </row>
    <row r="156" spans="1:19" x14ac:dyDescent="0.35">
      <c r="A156" s="3"/>
      <c r="B156" s="11"/>
      <c r="C156" s="86"/>
      <c r="D156" s="86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2"/>
      <c r="P156" s="12"/>
      <c r="Q156" s="12"/>
      <c r="R156" s="12"/>
      <c r="S156" s="12"/>
    </row>
    <row r="157" spans="1:19" x14ac:dyDescent="0.35">
      <c r="A157" s="17">
        <v>20</v>
      </c>
      <c r="B157" s="9" t="s">
        <v>158</v>
      </c>
      <c r="C157" s="85">
        <v>7000</v>
      </c>
      <c r="D157" s="85">
        <f>C157</f>
        <v>7000</v>
      </c>
      <c r="E157" s="34" t="s">
        <v>255</v>
      </c>
      <c r="F157" s="9"/>
      <c r="G157" s="9"/>
      <c r="H157" s="9"/>
      <c r="I157" s="9"/>
      <c r="J157" s="9"/>
      <c r="K157" s="9"/>
      <c r="L157" s="9"/>
      <c r="M157" s="9"/>
      <c r="N157" s="9"/>
      <c r="O157" s="10"/>
      <c r="P157" s="10"/>
      <c r="Q157" s="28" t="s">
        <v>41</v>
      </c>
      <c r="R157" s="186" t="s">
        <v>43</v>
      </c>
      <c r="S157" s="150"/>
    </row>
    <row r="158" spans="1:19" x14ac:dyDescent="0.35">
      <c r="A158" s="17"/>
      <c r="B158" s="9" t="s">
        <v>181</v>
      </c>
      <c r="C158" s="85"/>
      <c r="D158" s="85"/>
      <c r="E158" s="17" t="s">
        <v>276</v>
      </c>
      <c r="F158" s="9"/>
      <c r="G158" s="9"/>
      <c r="H158" s="9"/>
      <c r="I158" s="9"/>
      <c r="J158" s="9"/>
      <c r="K158" s="9"/>
      <c r="L158" s="9"/>
      <c r="M158" s="9"/>
      <c r="N158" s="9"/>
      <c r="O158" s="10"/>
      <c r="P158" s="10"/>
      <c r="Q158" s="10"/>
      <c r="R158" s="150"/>
      <c r="S158" s="150"/>
    </row>
    <row r="159" spans="1:19" x14ac:dyDescent="0.35">
      <c r="A159" s="17"/>
      <c r="B159" s="9" t="s">
        <v>203</v>
      </c>
      <c r="C159" s="85"/>
      <c r="D159" s="8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0"/>
      <c r="P159" s="10"/>
      <c r="Q159" s="10"/>
      <c r="R159" s="150"/>
      <c r="S159" s="150"/>
    </row>
    <row r="160" spans="1:19" x14ac:dyDescent="0.35">
      <c r="A160" s="17"/>
      <c r="B160" s="9" t="s">
        <v>97</v>
      </c>
      <c r="C160" s="85"/>
      <c r="D160" s="8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0"/>
      <c r="P160" s="10"/>
      <c r="Q160" s="10"/>
      <c r="R160" s="150"/>
      <c r="S160" s="150"/>
    </row>
    <row r="161" spans="1:19" x14ac:dyDescent="0.35">
      <c r="A161" s="3"/>
      <c r="B161" s="11"/>
      <c r="C161" s="86"/>
      <c r="D161" s="86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2"/>
      <c r="P161" s="12"/>
      <c r="Q161" s="12"/>
      <c r="R161" s="12"/>
      <c r="S161" s="12"/>
    </row>
    <row r="162" spans="1:19" x14ac:dyDescent="0.35">
      <c r="A162" s="17">
        <v>21</v>
      </c>
      <c r="B162" s="9" t="s">
        <v>161</v>
      </c>
      <c r="C162" s="85">
        <v>7000</v>
      </c>
      <c r="D162" s="85">
        <f>C162</f>
        <v>7000</v>
      </c>
      <c r="E162" s="34" t="s">
        <v>255</v>
      </c>
      <c r="F162" s="9"/>
      <c r="G162" s="9"/>
      <c r="H162" s="9"/>
      <c r="I162" s="9"/>
      <c r="J162" s="9"/>
      <c r="K162" s="9"/>
      <c r="L162" s="9"/>
      <c r="M162" s="9"/>
      <c r="N162" s="9"/>
      <c r="O162" s="10"/>
      <c r="P162" s="10"/>
      <c r="Q162" s="28" t="s">
        <v>41</v>
      </c>
      <c r="R162" s="186" t="s">
        <v>43</v>
      </c>
      <c r="S162" s="150"/>
    </row>
    <row r="163" spans="1:19" x14ac:dyDescent="0.35">
      <c r="A163" s="17"/>
      <c r="B163" s="9" t="s">
        <v>184</v>
      </c>
      <c r="C163" s="85"/>
      <c r="D163" s="85"/>
      <c r="E163" s="17" t="s">
        <v>276</v>
      </c>
      <c r="F163" s="9"/>
      <c r="G163" s="9"/>
      <c r="H163" s="9"/>
      <c r="I163" s="9"/>
      <c r="J163" s="9"/>
      <c r="K163" s="9"/>
      <c r="L163" s="9"/>
      <c r="M163" s="9"/>
      <c r="N163" s="9"/>
      <c r="O163" s="10"/>
      <c r="P163" s="10"/>
      <c r="Q163" s="10"/>
      <c r="R163" s="150"/>
      <c r="S163" s="150"/>
    </row>
    <row r="164" spans="1:19" x14ac:dyDescent="0.35">
      <c r="A164" s="17"/>
      <c r="B164" s="9" t="s">
        <v>205</v>
      </c>
      <c r="C164" s="85"/>
      <c r="D164" s="8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0"/>
      <c r="P164" s="10"/>
      <c r="Q164" s="10"/>
      <c r="R164" s="150"/>
      <c r="S164" s="150"/>
    </row>
    <row r="165" spans="1:19" x14ac:dyDescent="0.35">
      <c r="A165" s="17"/>
      <c r="B165" s="9" t="s">
        <v>187</v>
      </c>
      <c r="C165" s="85"/>
      <c r="D165" s="8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0"/>
      <c r="P165" s="10"/>
      <c r="Q165" s="10"/>
      <c r="R165" s="150"/>
      <c r="S165" s="150"/>
    </row>
    <row r="166" spans="1:19" x14ac:dyDescent="0.35">
      <c r="A166" s="17"/>
      <c r="B166" s="9" t="s">
        <v>188</v>
      </c>
      <c r="C166" s="85"/>
      <c r="D166" s="8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0"/>
      <c r="P166" s="10"/>
      <c r="Q166" s="10"/>
      <c r="R166" s="10"/>
      <c r="S166" s="10"/>
    </row>
    <row r="167" spans="1:19" x14ac:dyDescent="0.35">
      <c r="A167" s="17"/>
      <c r="B167" s="158" t="s">
        <v>189</v>
      </c>
      <c r="C167" s="85"/>
      <c r="D167" s="8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0"/>
      <c r="P167" s="10"/>
      <c r="Q167" s="10"/>
      <c r="R167" s="10"/>
      <c r="S167" s="10"/>
    </row>
    <row r="168" spans="1:19" x14ac:dyDescent="0.35">
      <c r="A168" s="17"/>
      <c r="B168" s="158" t="s">
        <v>191</v>
      </c>
      <c r="C168" s="85"/>
      <c r="D168" s="8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0"/>
      <c r="P168" s="10"/>
      <c r="Q168" s="10"/>
      <c r="R168" s="10"/>
      <c r="S168" s="10"/>
    </row>
    <row r="169" spans="1:19" x14ac:dyDescent="0.35">
      <c r="A169" s="17"/>
      <c r="B169" s="9" t="s">
        <v>192</v>
      </c>
      <c r="C169" s="85"/>
      <c r="D169" s="8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0"/>
      <c r="P169" s="10"/>
      <c r="Q169" s="10"/>
      <c r="R169" s="10"/>
      <c r="S169" s="10"/>
    </row>
    <row r="170" spans="1:19" x14ac:dyDescent="0.35">
      <c r="A170" s="3"/>
      <c r="B170" s="11"/>
      <c r="C170" s="86"/>
      <c r="D170" s="86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2"/>
      <c r="P170" s="12"/>
      <c r="Q170" s="12"/>
      <c r="R170" s="12"/>
      <c r="S170" s="12"/>
    </row>
    <row r="171" spans="1:19" x14ac:dyDescent="0.35">
      <c r="A171" s="58"/>
      <c r="B171" s="71"/>
      <c r="C171" s="95"/>
      <c r="D171" s="95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2"/>
      <c r="P171" s="72"/>
      <c r="Q171" s="72"/>
      <c r="R171" s="72"/>
      <c r="S171" s="130">
        <v>50</v>
      </c>
    </row>
    <row r="172" spans="1:19" x14ac:dyDescent="0.35">
      <c r="A172" s="119"/>
      <c r="B172" s="1" t="s">
        <v>168</v>
      </c>
      <c r="C172" s="107"/>
      <c r="D172" s="107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9" x14ac:dyDescent="0.35">
      <c r="A173" s="2" t="s">
        <v>1</v>
      </c>
      <c r="B173" s="304" t="s">
        <v>16</v>
      </c>
      <c r="C173" s="108" t="s">
        <v>4</v>
      </c>
      <c r="D173" s="109" t="s">
        <v>5</v>
      </c>
      <c r="E173" s="2" t="s">
        <v>7</v>
      </c>
      <c r="F173" s="306" t="s">
        <v>9</v>
      </c>
      <c r="G173" s="307"/>
      <c r="H173" s="308"/>
      <c r="I173" s="306" t="s">
        <v>10</v>
      </c>
      <c r="J173" s="307"/>
      <c r="K173" s="308"/>
      <c r="L173" s="306" t="s">
        <v>11</v>
      </c>
      <c r="M173" s="307"/>
      <c r="N173" s="308"/>
      <c r="O173" s="306" t="s">
        <v>12</v>
      </c>
      <c r="P173" s="307"/>
      <c r="Q173" s="307"/>
      <c r="R173" s="4" t="s">
        <v>13</v>
      </c>
      <c r="S173" s="309" t="s">
        <v>15</v>
      </c>
    </row>
    <row r="174" spans="1:19" x14ac:dyDescent="0.35">
      <c r="A174" s="3" t="s">
        <v>2</v>
      </c>
      <c r="B174" s="305"/>
      <c r="C174" s="110" t="s">
        <v>3</v>
      </c>
      <c r="D174" s="110" t="s">
        <v>6</v>
      </c>
      <c r="E174" s="3" t="s">
        <v>8</v>
      </c>
      <c r="F174" s="13" t="s">
        <v>304</v>
      </c>
      <c r="G174" s="14" t="s">
        <v>305</v>
      </c>
      <c r="H174" s="14" t="s">
        <v>306</v>
      </c>
      <c r="I174" s="13" t="s">
        <v>307</v>
      </c>
      <c r="J174" s="14" t="s">
        <v>308</v>
      </c>
      <c r="K174" s="14" t="s">
        <v>309</v>
      </c>
      <c r="L174" s="13" t="s">
        <v>310</v>
      </c>
      <c r="M174" s="14" t="s">
        <v>311</v>
      </c>
      <c r="N174" s="14" t="s">
        <v>312</v>
      </c>
      <c r="O174" s="13" t="s">
        <v>313</v>
      </c>
      <c r="P174" s="13" t="s">
        <v>314</v>
      </c>
      <c r="Q174" s="14" t="s">
        <v>315</v>
      </c>
      <c r="R174" s="5" t="s">
        <v>14</v>
      </c>
      <c r="S174" s="310"/>
    </row>
    <row r="175" spans="1:19" x14ac:dyDescent="0.35">
      <c r="A175" s="2">
        <v>22</v>
      </c>
      <c r="B175" s="1" t="s">
        <v>169</v>
      </c>
      <c r="C175" s="42">
        <v>6000</v>
      </c>
      <c r="D175" s="42">
        <f>C175</f>
        <v>6000</v>
      </c>
      <c r="E175" s="34" t="s">
        <v>255</v>
      </c>
      <c r="F175" s="9"/>
      <c r="G175" s="9"/>
      <c r="H175" s="9"/>
      <c r="I175" s="9"/>
      <c r="J175" s="9"/>
      <c r="K175" s="9"/>
      <c r="L175" s="9"/>
      <c r="M175" s="9"/>
      <c r="N175" s="9"/>
      <c r="O175" s="10"/>
      <c r="P175" s="10"/>
      <c r="Q175" s="28" t="s">
        <v>41</v>
      </c>
      <c r="R175" s="186" t="s">
        <v>43</v>
      </c>
      <c r="S175" s="150"/>
    </row>
    <row r="176" spans="1:19" x14ac:dyDescent="0.35">
      <c r="A176" s="17"/>
      <c r="B176" s="297" t="s">
        <v>204</v>
      </c>
      <c r="C176" s="85"/>
      <c r="D176" s="85"/>
      <c r="E176" s="17" t="s">
        <v>276</v>
      </c>
      <c r="F176" s="9"/>
      <c r="G176" s="9"/>
      <c r="H176" s="9"/>
      <c r="I176" s="9"/>
      <c r="J176" s="9"/>
      <c r="K176" s="9"/>
      <c r="L176" s="9"/>
      <c r="M176" s="9"/>
      <c r="N176" s="9"/>
      <c r="O176" s="10"/>
      <c r="P176" s="10"/>
      <c r="Q176" s="10"/>
      <c r="R176" s="150"/>
      <c r="S176" s="150"/>
    </row>
    <row r="177" spans="1:19" x14ac:dyDescent="0.35">
      <c r="A177" s="17"/>
      <c r="B177" s="123" t="s">
        <v>177</v>
      </c>
      <c r="C177" s="85"/>
      <c r="D177" s="8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0"/>
      <c r="P177" s="10"/>
      <c r="Q177" s="10"/>
      <c r="R177" s="150"/>
      <c r="S177" s="150"/>
    </row>
    <row r="178" spans="1:19" x14ac:dyDescent="0.35">
      <c r="A178" s="17"/>
      <c r="B178" s="9" t="s">
        <v>178</v>
      </c>
      <c r="C178" s="85"/>
      <c r="D178" s="8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0"/>
      <c r="P178" s="10"/>
      <c r="Q178" s="10"/>
      <c r="R178" s="150"/>
      <c r="S178" s="150"/>
    </row>
    <row r="179" spans="1:19" x14ac:dyDescent="0.35">
      <c r="A179" s="17"/>
      <c r="B179" s="9" t="s">
        <v>179</v>
      </c>
      <c r="C179" s="85"/>
      <c r="D179" s="85"/>
      <c r="E179" s="9" t="s">
        <v>29</v>
      </c>
      <c r="F179" s="9"/>
      <c r="G179" s="9"/>
      <c r="H179" s="9"/>
      <c r="I179" s="9"/>
      <c r="J179" s="9"/>
      <c r="K179" s="9"/>
      <c r="L179" s="9"/>
      <c r="M179" s="9"/>
      <c r="N179" s="9"/>
      <c r="O179" s="10"/>
      <c r="P179" s="10"/>
      <c r="Q179" s="10"/>
      <c r="R179" s="10"/>
      <c r="S179" s="10"/>
    </row>
    <row r="180" spans="1:19" x14ac:dyDescent="0.35">
      <c r="A180" s="3"/>
      <c r="B180" s="11"/>
      <c r="C180" s="86"/>
      <c r="D180" s="86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2"/>
      <c r="P180" s="12"/>
      <c r="Q180" s="12"/>
      <c r="R180" s="12"/>
      <c r="S180" s="12"/>
    </row>
    <row r="181" spans="1:19" x14ac:dyDescent="0.35">
      <c r="A181" s="17">
        <v>23</v>
      </c>
      <c r="B181" s="9" t="s">
        <v>158</v>
      </c>
      <c r="C181" s="85">
        <v>7000</v>
      </c>
      <c r="D181" s="85">
        <f>C181</f>
        <v>7000</v>
      </c>
      <c r="E181" s="34" t="s">
        <v>255</v>
      </c>
      <c r="F181" s="9"/>
      <c r="G181" s="9"/>
      <c r="H181" s="9"/>
      <c r="I181" s="9"/>
      <c r="J181" s="9"/>
      <c r="K181" s="9"/>
      <c r="L181" s="9"/>
      <c r="M181" s="9"/>
      <c r="N181" s="9"/>
      <c r="O181" s="10"/>
      <c r="P181" s="10"/>
      <c r="Q181" s="28" t="s">
        <v>41</v>
      </c>
      <c r="R181" s="186" t="s">
        <v>43</v>
      </c>
      <c r="S181" s="150"/>
    </row>
    <row r="182" spans="1:19" x14ac:dyDescent="0.35">
      <c r="A182" s="17"/>
      <c r="B182" s="9" t="s">
        <v>181</v>
      </c>
      <c r="C182" s="85"/>
      <c r="D182" s="85"/>
      <c r="E182" s="17" t="s">
        <v>275</v>
      </c>
      <c r="F182" s="9"/>
      <c r="G182" s="9"/>
      <c r="H182" s="9"/>
      <c r="I182" s="9"/>
      <c r="J182" s="9"/>
      <c r="K182" s="9"/>
      <c r="L182" s="9"/>
      <c r="M182" s="9"/>
      <c r="N182" s="9"/>
      <c r="O182" s="10"/>
      <c r="P182" s="10"/>
      <c r="Q182" s="10"/>
      <c r="R182" s="150"/>
      <c r="S182" s="150"/>
    </row>
    <row r="183" spans="1:19" x14ac:dyDescent="0.35">
      <c r="A183" s="17"/>
      <c r="B183" s="9" t="s">
        <v>207</v>
      </c>
      <c r="C183" s="85"/>
      <c r="D183" s="8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0"/>
      <c r="P183" s="10"/>
      <c r="Q183" s="10"/>
      <c r="R183" s="150"/>
      <c r="S183" s="150"/>
    </row>
    <row r="184" spans="1:19" x14ac:dyDescent="0.35">
      <c r="A184" s="17"/>
      <c r="B184" s="9" t="s">
        <v>97</v>
      </c>
      <c r="C184" s="85"/>
      <c r="D184" s="8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0"/>
      <c r="P184" s="10"/>
      <c r="Q184" s="10"/>
      <c r="R184" s="150"/>
      <c r="S184" s="150"/>
    </row>
    <row r="185" spans="1:19" x14ac:dyDescent="0.35">
      <c r="A185" s="3"/>
      <c r="B185" s="11"/>
      <c r="C185" s="86"/>
      <c r="D185" s="86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2"/>
      <c r="P185" s="12"/>
      <c r="Q185" s="12"/>
      <c r="R185" s="12"/>
      <c r="S185" s="12"/>
    </row>
    <row r="186" spans="1:19" x14ac:dyDescent="0.35">
      <c r="A186" s="17">
        <v>24</v>
      </c>
      <c r="B186" s="9" t="s">
        <v>161</v>
      </c>
      <c r="C186" s="85">
        <v>7000</v>
      </c>
      <c r="D186" s="85">
        <f>C186</f>
        <v>7000</v>
      </c>
      <c r="E186" s="34" t="s">
        <v>255</v>
      </c>
      <c r="F186" s="9"/>
      <c r="G186" s="9"/>
      <c r="H186" s="9"/>
      <c r="I186" s="9"/>
      <c r="J186" s="9"/>
      <c r="K186" s="9"/>
      <c r="L186" s="9"/>
      <c r="M186" s="9"/>
      <c r="N186" s="9"/>
      <c r="O186" s="10"/>
      <c r="P186" s="10"/>
      <c r="Q186" s="28" t="s">
        <v>41</v>
      </c>
      <c r="R186" s="186" t="s">
        <v>43</v>
      </c>
      <c r="S186" s="150"/>
    </row>
    <row r="187" spans="1:19" x14ac:dyDescent="0.35">
      <c r="A187" s="17"/>
      <c r="B187" s="9" t="s">
        <v>184</v>
      </c>
      <c r="C187" s="85"/>
      <c r="D187" s="85"/>
      <c r="E187" s="17" t="s">
        <v>275</v>
      </c>
      <c r="F187" s="9"/>
      <c r="G187" s="9"/>
      <c r="H187" s="9"/>
      <c r="I187" s="9"/>
      <c r="J187" s="9"/>
      <c r="K187" s="9"/>
      <c r="L187" s="9"/>
      <c r="M187" s="9"/>
      <c r="N187" s="9"/>
      <c r="O187" s="10"/>
      <c r="P187" s="10"/>
      <c r="Q187" s="10"/>
      <c r="R187" s="150"/>
      <c r="S187" s="150"/>
    </row>
    <row r="188" spans="1:19" x14ac:dyDescent="0.35">
      <c r="A188" s="17"/>
      <c r="B188" s="9" t="s">
        <v>208</v>
      </c>
      <c r="C188" s="85"/>
      <c r="D188" s="8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0"/>
      <c r="P188" s="10"/>
      <c r="Q188" s="10"/>
      <c r="R188" s="150"/>
      <c r="S188" s="150"/>
    </row>
    <row r="189" spans="1:19" x14ac:dyDescent="0.35">
      <c r="A189" s="17"/>
      <c r="B189" s="9" t="s">
        <v>187</v>
      </c>
      <c r="C189" s="85"/>
      <c r="D189" s="8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0"/>
      <c r="P189" s="10"/>
      <c r="Q189" s="10"/>
      <c r="R189" s="150"/>
      <c r="S189" s="150"/>
    </row>
    <row r="190" spans="1:19" x14ac:dyDescent="0.35">
      <c r="A190" s="17"/>
      <c r="B190" s="9" t="s">
        <v>188</v>
      </c>
      <c r="C190" s="85"/>
      <c r="D190" s="8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0"/>
      <c r="P190" s="10"/>
      <c r="Q190" s="10"/>
      <c r="R190" s="10"/>
      <c r="S190" s="10"/>
    </row>
    <row r="191" spans="1:19" x14ac:dyDescent="0.35">
      <c r="A191" s="17"/>
      <c r="B191" s="158" t="s">
        <v>189</v>
      </c>
      <c r="C191" s="85"/>
      <c r="D191" s="8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0"/>
      <c r="P191" s="10"/>
      <c r="Q191" s="10"/>
      <c r="R191" s="10"/>
      <c r="S191" s="10"/>
    </row>
    <row r="192" spans="1:19" x14ac:dyDescent="0.35">
      <c r="A192" s="17"/>
      <c r="B192" s="158" t="s">
        <v>191</v>
      </c>
      <c r="C192" s="85"/>
      <c r="D192" s="8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0"/>
      <c r="P192" s="10"/>
      <c r="Q192" s="10"/>
      <c r="R192" s="10"/>
      <c r="S192" s="10"/>
    </row>
    <row r="193" spans="1:19" x14ac:dyDescent="0.35">
      <c r="A193" s="17"/>
      <c r="B193" s="9" t="s">
        <v>192</v>
      </c>
      <c r="C193" s="85"/>
      <c r="D193" s="8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0"/>
      <c r="P193" s="10"/>
      <c r="Q193" s="10"/>
      <c r="R193" s="10"/>
      <c r="S193" s="10"/>
    </row>
    <row r="194" spans="1:19" x14ac:dyDescent="0.35">
      <c r="A194" s="3"/>
      <c r="B194" s="11"/>
      <c r="C194" s="86"/>
      <c r="D194" s="86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2"/>
      <c r="P194" s="12"/>
      <c r="Q194" s="12"/>
      <c r="R194" s="12"/>
      <c r="S194" s="12"/>
    </row>
    <row r="195" spans="1:19" x14ac:dyDescent="0.35">
      <c r="A195" s="160">
        <v>51</v>
      </c>
      <c r="B195" s="71"/>
      <c r="C195" s="95"/>
      <c r="D195" s="95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2"/>
      <c r="P195" s="72"/>
      <c r="Q195" s="72"/>
      <c r="R195" s="72"/>
    </row>
    <row r="196" spans="1:19" x14ac:dyDescent="0.35">
      <c r="A196" s="119"/>
      <c r="B196" s="1" t="s">
        <v>168</v>
      </c>
      <c r="C196" s="107"/>
      <c r="D196" s="107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9" x14ac:dyDescent="0.35">
      <c r="A197" s="2" t="s">
        <v>1</v>
      </c>
      <c r="B197" s="304" t="s">
        <v>16</v>
      </c>
      <c r="C197" s="108" t="s">
        <v>4</v>
      </c>
      <c r="D197" s="109" t="s">
        <v>5</v>
      </c>
      <c r="E197" s="2" t="s">
        <v>7</v>
      </c>
      <c r="F197" s="306" t="s">
        <v>9</v>
      </c>
      <c r="G197" s="307"/>
      <c r="H197" s="308"/>
      <c r="I197" s="306" t="s">
        <v>10</v>
      </c>
      <c r="J197" s="307"/>
      <c r="K197" s="308"/>
      <c r="L197" s="306" t="s">
        <v>11</v>
      </c>
      <c r="M197" s="307"/>
      <c r="N197" s="308"/>
      <c r="O197" s="306" t="s">
        <v>12</v>
      </c>
      <c r="P197" s="307"/>
      <c r="Q197" s="307"/>
      <c r="R197" s="4" t="s">
        <v>13</v>
      </c>
      <c r="S197" s="309" t="s">
        <v>15</v>
      </c>
    </row>
    <row r="198" spans="1:19" x14ac:dyDescent="0.35">
      <c r="A198" s="3" t="s">
        <v>2</v>
      </c>
      <c r="B198" s="305"/>
      <c r="C198" s="110" t="s">
        <v>3</v>
      </c>
      <c r="D198" s="110" t="s">
        <v>6</v>
      </c>
      <c r="E198" s="3" t="s">
        <v>8</v>
      </c>
      <c r="F198" s="13" t="s">
        <v>304</v>
      </c>
      <c r="G198" s="14" t="s">
        <v>305</v>
      </c>
      <c r="H198" s="14" t="s">
        <v>306</v>
      </c>
      <c r="I198" s="13" t="s">
        <v>307</v>
      </c>
      <c r="J198" s="14" t="s">
        <v>308</v>
      </c>
      <c r="K198" s="14" t="s">
        <v>309</v>
      </c>
      <c r="L198" s="13" t="s">
        <v>310</v>
      </c>
      <c r="M198" s="14" t="s">
        <v>311</v>
      </c>
      <c r="N198" s="14" t="s">
        <v>312</v>
      </c>
      <c r="O198" s="13" t="s">
        <v>313</v>
      </c>
      <c r="P198" s="13" t="s">
        <v>314</v>
      </c>
      <c r="Q198" s="14" t="s">
        <v>315</v>
      </c>
      <c r="R198" s="5" t="s">
        <v>14</v>
      </c>
      <c r="S198" s="310"/>
    </row>
    <row r="199" spans="1:19" x14ac:dyDescent="0.35">
      <c r="A199" s="2">
        <v>25</v>
      </c>
      <c r="B199" s="1" t="s">
        <v>169</v>
      </c>
      <c r="C199" s="42">
        <v>6000</v>
      </c>
      <c r="D199" s="42">
        <f>C199</f>
        <v>6000</v>
      </c>
      <c r="E199" s="34" t="s">
        <v>255</v>
      </c>
      <c r="F199" s="9"/>
      <c r="G199" s="9"/>
      <c r="H199" s="9"/>
      <c r="I199" s="9"/>
      <c r="J199" s="9"/>
      <c r="K199" s="9"/>
      <c r="L199" s="9"/>
      <c r="M199" s="9"/>
      <c r="N199" s="9"/>
      <c r="O199" s="10"/>
      <c r="P199" s="10"/>
      <c r="Q199" s="28" t="s">
        <v>41</v>
      </c>
      <c r="R199" s="186" t="s">
        <v>43</v>
      </c>
      <c r="S199" s="150"/>
    </row>
    <row r="200" spans="1:19" x14ac:dyDescent="0.35">
      <c r="A200" s="17"/>
      <c r="B200" s="297" t="s">
        <v>206</v>
      </c>
      <c r="C200" s="85"/>
      <c r="D200" s="85"/>
      <c r="E200" s="17" t="s">
        <v>275</v>
      </c>
      <c r="F200" s="9"/>
      <c r="G200" s="9"/>
      <c r="H200" s="9"/>
      <c r="I200" s="9"/>
      <c r="J200" s="9"/>
      <c r="K200" s="9"/>
      <c r="L200" s="9"/>
      <c r="M200" s="9"/>
      <c r="N200" s="9"/>
      <c r="O200" s="10"/>
      <c r="P200" s="10"/>
      <c r="Q200" s="10"/>
      <c r="R200" s="150"/>
      <c r="S200" s="150"/>
    </row>
    <row r="201" spans="1:19" x14ac:dyDescent="0.35">
      <c r="A201" s="17"/>
      <c r="B201" s="123" t="s">
        <v>177</v>
      </c>
      <c r="C201" s="85"/>
      <c r="D201" s="8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0"/>
      <c r="P201" s="10"/>
      <c r="Q201" s="10"/>
      <c r="R201" s="150"/>
      <c r="S201" s="150"/>
    </row>
    <row r="202" spans="1:19" x14ac:dyDescent="0.35">
      <c r="A202" s="17"/>
      <c r="B202" s="9" t="s">
        <v>178</v>
      </c>
      <c r="C202" s="85"/>
      <c r="D202" s="8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0"/>
      <c r="P202" s="10"/>
      <c r="Q202" s="10"/>
      <c r="R202" s="150"/>
      <c r="S202" s="150"/>
    </row>
    <row r="203" spans="1:19" x14ac:dyDescent="0.35">
      <c r="A203" s="17"/>
      <c r="B203" s="9" t="s">
        <v>179</v>
      </c>
      <c r="C203" s="85"/>
      <c r="D203" s="85"/>
      <c r="E203" s="9" t="s">
        <v>29</v>
      </c>
      <c r="F203" s="9"/>
      <c r="G203" s="9"/>
      <c r="H203" s="9"/>
      <c r="I203" s="9"/>
      <c r="J203" s="9"/>
      <c r="K203" s="9"/>
      <c r="L203" s="9"/>
      <c r="M203" s="9"/>
      <c r="N203" s="9"/>
      <c r="O203" s="10"/>
      <c r="P203" s="10"/>
      <c r="Q203" s="10"/>
      <c r="R203" s="10"/>
      <c r="S203" s="10"/>
    </row>
    <row r="204" spans="1:19" x14ac:dyDescent="0.35">
      <c r="A204" s="3"/>
      <c r="B204" s="11"/>
      <c r="C204" s="86"/>
      <c r="D204" s="86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2"/>
      <c r="P204" s="12"/>
      <c r="Q204" s="12"/>
      <c r="R204" s="12"/>
      <c r="S204" s="12"/>
    </row>
    <row r="205" spans="1:19" x14ac:dyDescent="0.35">
      <c r="A205" s="17">
        <v>26</v>
      </c>
      <c r="B205" s="9" t="s">
        <v>158</v>
      </c>
      <c r="C205" s="85">
        <v>7000</v>
      </c>
      <c r="D205" s="85">
        <f>C205</f>
        <v>7000</v>
      </c>
      <c r="E205" s="34" t="s">
        <v>255</v>
      </c>
      <c r="F205" s="9"/>
      <c r="G205" s="9"/>
      <c r="H205" s="9"/>
      <c r="I205" s="9"/>
      <c r="J205" s="9"/>
      <c r="K205" s="9"/>
      <c r="L205" s="9"/>
      <c r="M205" s="9"/>
      <c r="N205" s="9"/>
      <c r="O205" s="10"/>
      <c r="P205" s="10"/>
      <c r="Q205" s="28" t="s">
        <v>41</v>
      </c>
      <c r="R205" s="186" t="s">
        <v>43</v>
      </c>
      <c r="S205" s="150"/>
    </row>
    <row r="206" spans="1:19" x14ac:dyDescent="0.35">
      <c r="A206" s="17"/>
      <c r="B206" s="9" t="s">
        <v>181</v>
      </c>
      <c r="C206" s="85"/>
      <c r="D206" s="85"/>
      <c r="E206" s="17" t="s">
        <v>274</v>
      </c>
      <c r="F206" s="9"/>
      <c r="G206" s="9"/>
      <c r="H206" s="9"/>
      <c r="I206" s="9"/>
      <c r="J206" s="9"/>
      <c r="K206" s="9"/>
      <c r="L206" s="9"/>
      <c r="M206" s="9"/>
      <c r="N206" s="9"/>
      <c r="O206" s="10"/>
      <c r="P206" s="10"/>
      <c r="Q206" s="10"/>
      <c r="R206" s="150"/>
      <c r="S206" s="150"/>
    </row>
    <row r="207" spans="1:19" x14ac:dyDescent="0.35">
      <c r="A207" s="17"/>
      <c r="B207" s="9" t="s">
        <v>209</v>
      </c>
      <c r="C207" s="85"/>
      <c r="D207" s="8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0"/>
      <c r="P207" s="10"/>
      <c r="Q207" s="10"/>
      <c r="R207" s="150"/>
      <c r="S207" s="150"/>
    </row>
    <row r="208" spans="1:19" x14ac:dyDescent="0.35">
      <c r="A208" s="17"/>
      <c r="B208" s="9" t="s">
        <v>97</v>
      </c>
      <c r="C208" s="85"/>
      <c r="D208" s="8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0"/>
      <c r="P208" s="10"/>
      <c r="Q208" s="10"/>
      <c r="R208" s="150"/>
      <c r="S208" s="150"/>
    </row>
    <row r="209" spans="1:19" x14ac:dyDescent="0.35">
      <c r="A209" s="3"/>
      <c r="B209" s="11"/>
      <c r="C209" s="86"/>
      <c r="D209" s="86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2"/>
      <c r="P209" s="12"/>
      <c r="Q209" s="12"/>
      <c r="R209" s="187"/>
      <c r="S209" s="12"/>
    </row>
    <row r="210" spans="1:19" x14ac:dyDescent="0.35">
      <c r="A210" s="17">
        <v>27</v>
      </c>
      <c r="B210" s="9" t="s">
        <v>161</v>
      </c>
      <c r="C210" s="85">
        <v>7000</v>
      </c>
      <c r="D210" s="85">
        <f>C210</f>
        <v>7000</v>
      </c>
      <c r="E210" s="34" t="s">
        <v>255</v>
      </c>
      <c r="F210" s="9"/>
      <c r="G210" s="9"/>
      <c r="H210" s="9"/>
      <c r="I210" s="9"/>
      <c r="J210" s="9"/>
      <c r="K210" s="9"/>
      <c r="L210" s="9"/>
      <c r="M210" s="9"/>
      <c r="N210" s="9"/>
      <c r="O210" s="10"/>
      <c r="P210" s="10"/>
      <c r="Q210" s="28" t="s">
        <v>41</v>
      </c>
      <c r="R210" s="186" t="s">
        <v>43</v>
      </c>
      <c r="S210" s="150"/>
    </row>
    <row r="211" spans="1:19" x14ac:dyDescent="0.35">
      <c r="A211" s="17"/>
      <c r="B211" s="9" t="s">
        <v>184</v>
      </c>
      <c r="C211" s="85"/>
      <c r="D211" s="85"/>
      <c r="E211" s="17" t="s">
        <v>274</v>
      </c>
      <c r="F211" s="9"/>
      <c r="G211" s="9"/>
      <c r="H211" s="9"/>
      <c r="I211" s="9"/>
      <c r="J211" s="9"/>
      <c r="K211" s="9"/>
      <c r="L211" s="9"/>
      <c r="M211" s="9"/>
      <c r="N211" s="9"/>
      <c r="O211" s="10"/>
      <c r="P211" s="10"/>
      <c r="Q211" s="10"/>
      <c r="R211" s="150"/>
      <c r="S211" s="150"/>
    </row>
    <row r="212" spans="1:19" x14ac:dyDescent="0.35">
      <c r="A212" s="17"/>
      <c r="B212" s="9" t="s">
        <v>212</v>
      </c>
      <c r="C212" s="85"/>
      <c r="D212" s="8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0"/>
      <c r="P212" s="10"/>
      <c r="Q212" s="10"/>
      <c r="R212" s="150"/>
      <c r="S212" s="150"/>
    </row>
    <row r="213" spans="1:19" x14ac:dyDescent="0.35">
      <c r="A213" s="17"/>
      <c r="B213" s="9" t="s">
        <v>187</v>
      </c>
      <c r="C213" s="85"/>
      <c r="D213" s="85"/>
      <c r="E213" s="9"/>
      <c r="F213" s="9"/>
      <c r="G213" s="9"/>
      <c r="H213" s="9"/>
      <c r="I213" s="9"/>
      <c r="J213" s="9"/>
      <c r="K213" s="9"/>
      <c r="L213" s="9"/>
      <c r="M213" s="9"/>
      <c r="N213" s="9" t="s">
        <v>29</v>
      </c>
      <c r="O213" s="10"/>
      <c r="P213" s="10"/>
      <c r="Q213" s="10"/>
      <c r="R213" s="150"/>
      <c r="S213" s="150"/>
    </row>
    <row r="214" spans="1:19" x14ac:dyDescent="0.35">
      <c r="A214" s="17"/>
      <c r="B214" s="9" t="s">
        <v>188</v>
      </c>
      <c r="C214" s="85"/>
      <c r="D214" s="8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0"/>
      <c r="P214" s="10"/>
      <c r="Q214" s="10"/>
      <c r="R214" s="10"/>
      <c r="S214" s="10"/>
    </row>
    <row r="215" spans="1:19" x14ac:dyDescent="0.35">
      <c r="A215" s="17"/>
      <c r="B215" s="158" t="s">
        <v>189</v>
      </c>
      <c r="C215" s="85"/>
      <c r="D215" s="8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0"/>
      <c r="P215" s="10"/>
      <c r="Q215" s="10"/>
      <c r="R215" s="10"/>
      <c r="S215" s="10"/>
    </row>
    <row r="216" spans="1:19" x14ac:dyDescent="0.35">
      <c r="A216" s="17"/>
      <c r="B216" s="158" t="s">
        <v>191</v>
      </c>
      <c r="C216" s="85"/>
      <c r="D216" s="8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0"/>
      <c r="P216" s="10"/>
      <c r="Q216" s="10"/>
      <c r="R216" s="10"/>
      <c r="S216" s="10"/>
    </row>
    <row r="217" spans="1:19" x14ac:dyDescent="0.35">
      <c r="A217" s="17"/>
      <c r="B217" s="9" t="s">
        <v>192</v>
      </c>
      <c r="C217" s="85"/>
      <c r="D217" s="8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0"/>
      <c r="P217" s="10"/>
      <c r="Q217" s="10"/>
      <c r="R217" s="10"/>
      <c r="S217" s="10"/>
    </row>
    <row r="218" spans="1:19" x14ac:dyDescent="0.35">
      <c r="A218" s="3"/>
      <c r="B218" s="11"/>
      <c r="C218" s="86"/>
      <c r="D218" s="86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2"/>
      <c r="P218" s="12"/>
      <c r="Q218" s="12"/>
      <c r="R218" s="12"/>
      <c r="S218" s="12"/>
    </row>
    <row r="219" spans="1:19" x14ac:dyDescent="0.35">
      <c r="A219" s="58"/>
      <c r="B219" s="71"/>
      <c r="C219" s="95"/>
      <c r="D219" s="95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2"/>
      <c r="P219" s="72"/>
      <c r="Q219" s="72"/>
      <c r="R219" s="72"/>
      <c r="S219" s="130">
        <v>52</v>
      </c>
    </row>
    <row r="220" spans="1:19" x14ac:dyDescent="0.35">
      <c r="A220" s="119"/>
      <c r="B220" s="1" t="s">
        <v>168</v>
      </c>
      <c r="C220" s="107"/>
      <c r="D220" s="107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9" x14ac:dyDescent="0.35">
      <c r="A221" s="2" t="s">
        <v>1</v>
      </c>
      <c r="B221" s="304" t="s">
        <v>16</v>
      </c>
      <c r="C221" s="108" t="s">
        <v>4</v>
      </c>
      <c r="D221" s="109" t="s">
        <v>5</v>
      </c>
      <c r="E221" s="2" t="s">
        <v>7</v>
      </c>
      <c r="F221" s="306" t="s">
        <v>9</v>
      </c>
      <c r="G221" s="307"/>
      <c r="H221" s="308"/>
      <c r="I221" s="306" t="s">
        <v>10</v>
      </c>
      <c r="J221" s="307"/>
      <c r="K221" s="308"/>
      <c r="L221" s="306" t="s">
        <v>11</v>
      </c>
      <c r="M221" s="307"/>
      <c r="N221" s="308"/>
      <c r="O221" s="306" t="s">
        <v>12</v>
      </c>
      <c r="P221" s="307"/>
      <c r="Q221" s="307"/>
      <c r="R221" s="4" t="s">
        <v>13</v>
      </c>
      <c r="S221" s="309" t="s">
        <v>15</v>
      </c>
    </row>
    <row r="222" spans="1:19" x14ac:dyDescent="0.35">
      <c r="A222" s="3" t="s">
        <v>2</v>
      </c>
      <c r="B222" s="305"/>
      <c r="C222" s="110" t="s">
        <v>3</v>
      </c>
      <c r="D222" s="110" t="s">
        <v>6</v>
      </c>
      <c r="E222" s="3" t="s">
        <v>8</v>
      </c>
      <c r="F222" s="13" t="s">
        <v>304</v>
      </c>
      <c r="G222" s="14" t="s">
        <v>305</v>
      </c>
      <c r="H222" s="14" t="s">
        <v>306</v>
      </c>
      <c r="I222" s="13" t="s">
        <v>307</v>
      </c>
      <c r="J222" s="14" t="s">
        <v>308</v>
      </c>
      <c r="K222" s="14" t="s">
        <v>309</v>
      </c>
      <c r="L222" s="13" t="s">
        <v>310</v>
      </c>
      <c r="M222" s="14" t="s">
        <v>311</v>
      </c>
      <c r="N222" s="14" t="s">
        <v>312</v>
      </c>
      <c r="O222" s="13" t="s">
        <v>313</v>
      </c>
      <c r="P222" s="13" t="s">
        <v>314</v>
      </c>
      <c r="Q222" s="14" t="s">
        <v>315</v>
      </c>
      <c r="R222" s="5" t="s">
        <v>14</v>
      </c>
      <c r="S222" s="310"/>
    </row>
    <row r="223" spans="1:19" x14ac:dyDescent="0.35">
      <c r="A223" s="2">
        <v>28</v>
      </c>
      <c r="B223" s="1" t="s">
        <v>169</v>
      </c>
      <c r="C223" s="42">
        <v>6000</v>
      </c>
      <c r="D223" s="42">
        <f>C223</f>
        <v>6000</v>
      </c>
      <c r="E223" s="34" t="s">
        <v>255</v>
      </c>
      <c r="F223" s="9"/>
      <c r="G223" s="9"/>
      <c r="H223" s="9"/>
      <c r="I223" s="9"/>
      <c r="J223" s="9"/>
      <c r="K223" s="9"/>
      <c r="L223" s="9"/>
      <c r="M223" s="9"/>
      <c r="N223" s="9"/>
      <c r="O223" s="10"/>
      <c r="P223" s="10"/>
      <c r="Q223" s="28" t="s">
        <v>41</v>
      </c>
      <c r="R223" s="186" t="s">
        <v>43</v>
      </c>
      <c r="S223" s="150"/>
    </row>
    <row r="224" spans="1:19" x14ac:dyDescent="0.35">
      <c r="A224" s="17"/>
      <c r="B224" s="297" t="s">
        <v>210</v>
      </c>
      <c r="C224" s="85"/>
      <c r="D224" s="85"/>
      <c r="E224" s="17" t="s">
        <v>274</v>
      </c>
      <c r="F224" s="9"/>
      <c r="G224" s="9"/>
      <c r="H224" s="9"/>
      <c r="I224" s="9"/>
      <c r="J224" s="9"/>
      <c r="K224" s="9"/>
      <c r="L224" s="9"/>
      <c r="M224" s="9"/>
      <c r="N224" s="9"/>
      <c r="O224" s="10"/>
      <c r="P224" s="10"/>
      <c r="Q224" s="10"/>
      <c r="R224" s="150"/>
      <c r="S224" s="150"/>
    </row>
    <row r="225" spans="1:19" x14ac:dyDescent="0.35">
      <c r="A225" s="17"/>
      <c r="B225" s="123" t="s">
        <v>177</v>
      </c>
      <c r="C225" s="85"/>
      <c r="D225" s="8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0"/>
      <c r="P225" s="10"/>
      <c r="Q225" s="10"/>
      <c r="R225" s="150"/>
      <c r="S225" s="150"/>
    </row>
    <row r="226" spans="1:19" x14ac:dyDescent="0.35">
      <c r="A226" s="17"/>
      <c r="B226" s="9" t="s">
        <v>178</v>
      </c>
      <c r="C226" s="85"/>
      <c r="D226" s="8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0"/>
      <c r="P226" s="10"/>
      <c r="Q226" s="10"/>
      <c r="R226" s="150"/>
      <c r="S226" s="150"/>
    </row>
    <row r="227" spans="1:19" x14ac:dyDescent="0.35">
      <c r="A227" s="17"/>
      <c r="B227" s="9" t="s">
        <v>179</v>
      </c>
      <c r="C227" s="85"/>
      <c r="D227" s="85"/>
      <c r="E227" s="9" t="s">
        <v>29</v>
      </c>
      <c r="F227" s="9"/>
      <c r="G227" s="9"/>
      <c r="H227" s="9"/>
      <c r="I227" s="9"/>
      <c r="J227" s="9"/>
      <c r="K227" s="9"/>
      <c r="L227" s="9"/>
      <c r="M227" s="9"/>
      <c r="N227" s="9"/>
      <c r="O227" s="10"/>
      <c r="P227" s="10"/>
      <c r="Q227" s="10"/>
      <c r="R227" s="10"/>
      <c r="S227" s="10"/>
    </row>
    <row r="228" spans="1:19" x14ac:dyDescent="0.35">
      <c r="A228" s="3"/>
      <c r="B228" s="11"/>
      <c r="C228" s="86"/>
      <c r="D228" s="86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2"/>
      <c r="P228" s="12"/>
      <c r="Q228" s="12"/>
      <c r="R228" s="12"/>
      <c r="S228" s="12"/>
    </row>
    <row r="229" spans="1:19" x14ac:dyDescent="0.35">
      <c r="A229" s="17">
        <v>29</v>
      </c>
      <c r="B229" s="9" t="s">
        <v>158</v>
      </c>
      <c r="C229" s="85">
        <v>7000</v>
      </c>
      <c r="D229" s="85">
        <f>C229</f>
        <v>7000</v>
      </c>
      <c r="E229" s="17" t="s">
        <v>273</v>
      </c>
      <c r="F229" s="9"/>
      <c r="G229" s="9"/>
      <c r="H229" s="9"/>
      <c r="I229" s="9"/>
      <c r="J229" s="9"/>
      <c r="K229" s="9"/>
      <c r="L229" s="9"/>
      <c r="M229" s="9"/>
      <c r="N229" s="9"/>
      <c r="O229" s="10"/>
      <c r="P229" s="10"/>
      <c r="Q229" s="28" t="s">
        <v>41</v>
      </c>
      <c r="R229" s="186" t="s">
        <v>43</v>
      </c>
      <c r="S229" s="150"/>
    </row>
    <row r="230" spans="1:19" x14ac:dyDescent="0.35">
      <c r="A230" s="17"/>
      <c r="B230" s="9" t="s">
        <v>181</v>
      </c>
      <c r="C230" s="85"/>
      <c r="D230" s="85"/>
      <c r="E230" s="17" t="s">
        <v>273</v>
      </c>
      <c r="F230" s="9"/>
      <c r="G230" s="9"/>
      <c r="H230" s="9"/>
      <c r="I230" s="9"/>
      <c r="J230" s="9"/>
      <c r="K230" s="9"/>
      <c r="L230" s="9"/>
      <c r="M230" s="9"/>
      <c r="N230" s="9"/>
      <c r="O230" s="10"/>
      <c r="P230" s="10"/>
      <c r="Q230" s="10"/>
      <c r="R230" s="150"/>
      <c r="S230" s="150"/>
    </row>
    <row r="231" spans="1:19" x14ac:dyDescent="0.35">
      <c r="A231" s="17"/>
      <c r="B231" s="9" t="s">
        <v>211</v>
      </c>
      <c r="C231" s="85"/>
      <c r="D231" s="8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0"/>
      <c r="P231" s="10"/>
      <c r="Q231" s="10"/>
      <c r="R231" s="150"/>
      <c r="S231" s="150"/>
    </row>
    <row r="232" spans="1:19" x14ac:dyDescent="0.35">
      <c r="A232" s="17"/>
      <c r="B232" s="9" t="s">
        <v>97</v>
      </c>
      <c r="C232" s="85"/>
      <c r="D232" s="8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0"/>
      <c r="P232" s="10"/>
      <c r="Q232" s="10"/>
      <c r="R232" s="150"/>
      <c r="S232" s="150"/>
    </row>
    <row r="233" spans="1:19" x14ac:dyDescent="0.35">
      <c r="A233" s="3"/>
      <c r="B233" s="11"/>
      <c r="C233" s="86"/>
      <c r="D233" s="86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2"/>
      <c r="P233" s="12"/>
      <c r="Q233" s="12"/>
      <c r="R233" s="12"/>
      <c r="S233" s="12"/>
    </row>
    <row r="234" spans="1:19" x14ac:dyDescent="0.35">
      <c r="A234" s="17">
        <v>30</v>
      </c>
      <c r="B234" s="9" t="s">
        <v>161</v>
      </c>
      <c r="C234" s="85">
        <v>7000</v>
      </c>
      <c r="D234" s="85">
        <f>C234</f>
        <v>7000</v>
      </c>
      <c r="E234" s="34" t="s">
        <v>255</v>
      </c>
      <c r="F234" s="9"/>
      <c r="G234" s="9"/>
      <c r="H234" s="9"/>
      <c r="I234" s="9"/>
      <c r="J234" s="9"/>
      <c r="K234" s="9"/>
      <c r="L234" s="9"/>
      <c r="M234" s="9"/>
      <c r="N234" s="9"/>
      <c r="O234" s="10"/>
      <c r="P234" s="10"/>
      <c r="Q234" s="28" t="s">
        <v>41</v>
      </c>
      <c r="R234" s="186" t="s">
        <v>43</v>
      </c>
      <c r="S234" s="150"/>
    </row>
    <row r="235" spans="1:19" x14ac:dyDescent="0.35">
      <c r="A235" s="17"/>
      <c r="B235" s="9" t="s">
        <v>184</v>
      </c>
      <c r="C235" s="85"/>
      <c r="D235" s="85"/>
      <c r="E235" s="17" t="s">
        <v>273</v>
      </c>
      <c r="F235" s="9"/>
      <c r="G235" s="9"/>
      <c r="H235" s="9"/>
      <c r="I235" s="9"/>
      <c r="J235" s="9"/>
      <c r="K235" s="9"/>
      <c r="L235" s="9"/>
      <c r="M235" s="9"/>
      <c r="N235" s="9"/>
      <c r="O235" s="10"/>
      <c r="P235" s="10"/>
      <c r="Q235" s="10"/>
      <c r="R235" s="150"/>
      <c r="S235" s="150"/>
    </row>
    <row r="236" spans="1:19" x14ac:dyDescent="0.35">
      <c r="A236" s="17"/>
      <c r="B236" s="9" t="s">
        <v>213</v>
      </c>
      <c r="C236" s="85"/>
      <c r="D236" s="8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0"/>
      <c r="P236" s="10"/>
      <c r="Q236" s="10"/>
      <c r="R236" s="150"/>
      <c r="S236" s="150"/>
    </row>
    <row r="237" spans="1:19" x14ac:dyDescent="0.35">
      <c r="A237" s="17"/>
      <c r="B237" s="9" t="s">
        <v>187</v>
      </c>
      <c r="C237" s="85"/>
      <c r="D237" s="8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0"/>
      <c r="P237" s="10"/>
      <c r="Q237" s="10"/>
      <c r="R237" s="150"/>
      <c r="S237" s="150"/>
    </row>
    <row r="238" spans="1:19" x14ac:dyDescent="0.35">
      <c r="A238" s="17"/>
      <c r="B238" s="9" t="s">
        <v>188</v>
      </c>
      <c r="C238" s="85"/>
      <c r="D238" s="8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0"/>
      <c r="P238" s="10"/>
      <c r="Q238" s="10"/>
      <c r="R238" s="10"/>
      <c r="S238" s="10"/>
    </row>
    <row r="239" spans="1:19" x14ac:dyDescent="0.35">
      <c r="A239" s="17"/>
      <c r="B239" s="158" t="s">
        <v>189</v>
      </c>
      <c r="C239" s="85"/>
      <c r="D239" s="8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0"/>
      <c r="P239" s="10"/>
      <c r="Q239" s="10"/>
      <c r="R239" s="10"/>
      <c r="S239" s="10"/>
    </row>
    <row r="240" spans="1:19" x14ac:dyDescent="0.35">
      <c r="A240" s="17"/>
      <c r="B240" s="158" t="s">
        <v>191</v>
      </c>
      <c r="C240" s="85"/>
      <c r="D240" s="8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0"/>
      <c r="P240" s="10"/>
      <c r="Q240" s="10"/>
      <c r="R240" s="10"/>
      <c r="S240" s="10"/>
    </row>
    <row r="241" spans="1:19" x14ac:dyDescent="0.35">
      <c r="A241" s="17"/>
      <c r="B241" s="9" t="s">
        <v>192</v>
      </c>
      <c r="C241" s="85"/>
      <c r="D241" s="8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0"/>
      <c r="P241" s="10"/>
      <c r="Q241" s="10"/>
      <c r="R241" s="10"/>
      <c r="S241" s="10"/>
    </row>
    <row r="242" spans="1:19" x14ac:dyDescent="0.35">
      <c r="A242" s="3"/>
      <c r="B242" s="11"/>
      <c r="C242" s="86"/>
      <c r="D242" s="86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2"/>
      <c r="P242" s="12"/>
      <c r="Q242" s="12"/>
      <c r="R242" s="12"/>
      <c r="S242" s="12"/>
    </row>
    <row r="243" spans="1:19" x14ac:dyDescent="0.35">
      <c r="A243" s="160">
        <v>53</v>
      </c>
      <c r="B243" s="71"/>
      <c r="C243" s="95"/>
      <c r="D243" s="95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2"/>
      <c r="P243" s="72"/>
      <c r="Q243" s="72"/>
      <c r="R243" s="72"/>
    </row>
    <row r="244" spans="1:19" x14ac:dyDescent="0.35">
      <c r="A244" s="119"/>
      <c r="B244" s="1" t="s">
        <v>168</v>
      </c>
      <c r="C244" s="107"/>
      <c r="D244" s="107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9" x14ac:dyDescent="0.35">
      <c r="A245" s="2" t="s">
        <v>1</v>
      </c>
      <c r="B245" s="304" t="s">
        <v>16</v>
      </c>
      <c r="C245" s="108" t="s">
        <v>4</v>
      </c>
      <c r="D245" s="109" t="s">
        <v>5</v>
      </c>
      <c r="E245" s="2" t="s">
        <v>7</v>
      </c>
      <c r="F245" s="306" t="s">
        <v>9</v>
      </c>
      <c r="G245" s="307"/>
      <c r="H245" s="308"/>
      <c r="I245" s="306" t="s">
        <v>10</v>
      </c>
      <c r="J245" s="307"/>
      <c r="K245" s="308"/>
      <c r="L245" s="306" t="s">
        <v>11</v>
      </c>
      <c r="M245" s="307"/>
      <c r="N245" s="308"/>
      <c r="O245" s="306" t="s">
        <v>12</v>
      </c>
      <c r="P245" s="307"/>
      <c r="Q245" s="307"/>
      <c r="R245" s="4" t="s">
        <v>13</v>
      </c>
      <c r="S245" s="309" t="s">
        <v>15</v>
      </c>
    </row>
    <row r="246" spans="1:19" x14ac:dyDescent="0.35">
      <c r="A246" s="3" t="s">
        <v>2</v>
      </c>
      <c r="B246" s="305"/>
      <c r="C246" s="110" t="s">
        <v>3</v>
      </c>
      <c r="D246" s="110" t="s">
        <v>6</v>
      </c>
      <c r="E246" s="3" t="s">
        <v>8</v>
      </c>
      <c r="F246" s="13" t="s">
        <v>304</v>
      </c>
      <c r="G246" s="14" t="s">
        <v>305</v>
      </c>
      <c r="H246" s="14" t="s">
        <v>306</v>
      </c>
      <c r="I246" s="13" t="s">
        <v>307</v>
      </c>
      <c r="J246" s="14" t="s">
        <v>308</v>
      </c>
      <c r="K246" s="14" t="s">
        <v>309</v>
      </c>
      <c r="L246" s="13" t="s">
        <v>310</v>
      </c>
      <c r="M246" s="14" t="s">
        <v>311</v>
      </c>
      <c r="N246" s="14" t="s">
        <v>312</v>
      </c>
      <c r="O246" s="13" t="s">
        <v>313</v>
      </c>
      <c r="P246" s="13" t="s">
        <v>314</v>
      </c>
      <c r="Q246" s="14" t="s">
        <v>315</v>
      </c>
      <c r="R246" s="5" t="s">
        <v>14</v>
      </c>
      <c r="S246" s="310"/>
    </row>
    <row r="247" spans="1:19" x14ac:dyDescent="0.35">
      <c r="A247" s="2">
        <v>31</v>
      </c>
      <c r="B247" s="1" t="s">
        <v>169</v>
      </c>
      <c r="C247" s="42">
        <v>6000</v>
      </c>
      <c r="D247" s="42">
        <f>C247</f>
        <v>6000</v>
      </c>
      <c r="E247" s="34" t="s">
        <v>255</v>
      </c>
      <c r="F247" s="9"/>
      <c r="G247" s="9"/>
      <c r="H247" s="9"/>
      <c r="I247" s="9"/>
      <c r="J247" s="9"/>
      <c r="K247" s="9"/>
      <c r="L247" s="9"/>
      <c r="M247" s="9"/>
      <c r="N247" s="9"/>
      <c r="O247" s="10"/>
      <c r="P247" s="10"/>
      <c r="Q247" s="28" t="s">
        <v>41</v>
      </c>
      <c r="R247" s="186" t="s">
        <v>43</v>
      </c>
      <c r="S247" s="150"/>
    </row>
    <row r="248" spans="1:19" x14ac:dyDescent="0.35">
      <c r="A248" s="17"/>
      <c r="B248" s="123" t="s">
        <v>214</v>
      </c>
      <c r="C248" s="85"/>
      <c r="D248" s="85"/>
      <c r="E248" s="17" t="s">
        <v>273</v>
      </c>
      <c r="F248" s="9"/>
      <c r="G248" s="9"/>
      <c r="H248" s="9"/>
      <c r="I248" s="9"/>
      <c r="J248" s="9"/>
      <c r="K248" s="9"/>
      <c r="L248" s="9"/>
      <c r="M248" s="9"/>
      <c r="N248" s="9"/>
      <c r="O248" s="10"/>
      <c r="P248" s="10"/>
      <c r="Q248" s="10"/>
      <c r="R248" s="150"/>
      <c r="S248" s="150"/>
    </row>
    <row r="249" spans="1:19" x14ac:dyDescent="0.35">
      <c r="A249" s="17"/>
      <c r="B249" s="123" t="s">
        <v>215</v>
      </c>
      <c r="C249" s="85"/>
      <c r="D249" s="85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0"/>
      <c r="P249" s="10"/>
      <c r="Q249" s="10"/>
      <c r="R249" s="150"/>
      <c r="S249" s="150"/>
    </row>
    <row r="250" spans="1:19" x14ac:dyDescent="0.35">
      <c r="A250" s="17"/>
      <c r="B250" s="9" t="s">
        <v>216</v>
      </c>
      <c r="C250" s="85"/>
      <c r="D250" s="85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10"/>
      <c r="Q250" s="10"/>
      <c r="R250" s="150"/>
      <c r="S250" s="150"/>
    </row>
    <row r="251" spans="1:19" x14ac:dyDescent="0.35">
      <c r="A251" s="17"/>
      <c r="B251" s="9" t="s">
        <v>173</v>
      </c>
      <c r="C251" s="85"/>
      <c r="D251" s="85"/>
      <c r="E251" s="9" t="s">
        <v>29</v>
      </c>
      <c r="F251" s="9"/>
      <c r="G251" s="9"/>
      <c r="H251" s="9"/>
      <c r="I251" s="9"/>
      <c r="J251" s="9"/>
      <c r="K251" s="9"/>
      <c r="L251" s="9"/>
      <c r="M251" s="9"/>
      <c r="N251" s="9"/>
      <c r="O251" s="10"/>
      <c r="P251" s="10"/>
      <c r="Q251" s="10"/>
      <c r="R251" s="10"/>
      <c r="S251" s="10"/>
    </row>
    <row r="252" spans="1:19" x14ac:dyDescent="0.35">
      <c r="A252" s="17"/>
      <c r="B252" s="9" t="s">
        <v>174</v>
      </c>
      <c r="C252" s="85"/>
      <c r="D252" s="85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0"/>
      <c r="P252" s="10"/>
      <c r="Q252" s="10"/>
      <c r="R252" s="10"/>
      <c r="S252" s="10"/>
    </row>
    <row r="253" spans="1:19" ht="15" customHeight="1" x14ac:dyDescent="0.35">
      <c r="A253" s="3"/>
      <c r="B253" s="11"/>
      <c r="C253" s="86"/>
      <c r="D253" s="86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2"/>
      <c r="P253" s="12"/>
      <c r="Q253" s="12"/>
      <c r="R253" s="12"/>
      <c r="S253" s="12"/>
    </row>
    <row r="254" spans="1:19" x14ac:dyDescent="0.35">
      <c r="A254" s="17">
        <v>32</v>
      </c>
      <c r="B254" s="9" t="s">
        <v>158</v>
      </c>
      <c r="C254" s="85">
        <v>7000</v>
      </c>
      <c r="D254" s="85">
        <v>7000</v>
      </c>
      <c r="E254" s="34" t="s">
        <v>255</v>
      </c>
      <c r="F254" s="9"/>
      <c r="G254" s="9"/>
      <c r="H254" s="9"/>
      <c r="I254" s="9"/>
      <c r="J254" s="9"/>
      <c r="K254" s="9"/>
      <c r="L254" s="9"/>
      <c r="M254" s="9"/>
      <c r="N254" s="9"/>
      <c r="O254" s="10"/>
      <c r="P254" s="10"/>
      <c r="Q254" s="28" t="s">
        <v>41</v>
      </c>
      <c r="R254" s="186" t="s">
        <v>43</v>
      </c>
      <c r="S254" s="10"/>
    </row>
    <row r="255" spans="1:19" x14ac:dyDescent="0.35">
      <c r="A255" s="17"/>
      <c r="B255" s="9" t="s">
        <v>181</v>
      </c>
      <c r="C255" s="85"/>
      <c r="D255" s="85"/>
      <c r="E255" s="17" t="s">
        <v>272</v>
      </c>
      <c r="F255" s="9"/>
      <c r="G255" s="9"/>
      <c r="H255" s="9"/>
      <c r="I255" s="9"/>
      <c r="J255" s="9"/>
      <c r="K255" s="9"/>
      <c r="L255" s="9"/>
      <c r="M255" s="9"/>
      <c r="N255" s="9"/>
      <c r="O255" s="10"/>
      <c r="P255" s="10"/>
      <c r="Q255" s="10"/>
      <c r="R255" s="10"/>
      <c r="S255" s="10"/>
    </row>
    <row r="256" spans="1:19" x14ac:dyDescent="0.35">
      <c r="A256" s="17"/>
      <c r="B256" s="9" t="s">
        <v>217</v>
      </c>
      <c r="C256" s="85"/>
      <c r="D256" s="85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0"/>
      <c r="P256" s="10"/>
      <c r="Q256" s="10"/>
      <c r="R256" s="10"/>
      <c r="S256" s="10"/>
    </row>
    <row r="257" spans="1:19" x14ac:dyDescent="0.35">
      <c r="A257" s="17"/>
      <c r="B257" s="9" t="s">
        <v>97</v>
      </c>
      <c r="C257" s="85"/>
      <c r="D257" s="85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0"/>
      <c r="P257" s="10"/>
      <c r="Q257" s="10"/>
      <c r="R257" s="10"/>
      <c r="S257" s="10"/>
    </row>
    <row r="258" spans="1:19" ht="15" customHeight="1" x14ac:dyDescent="0.35">
      <c r="A258" s="3"/>
      <c r="B258" s="11"/>
      <c r="C258" s="86"/>
      <c r="D258" s="86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2"/>
      <c r="P258" s="12"/>
      <c r="Q258" s="12"/>
      <c r="R258" s="12"/>
      <c r="S258" s="12"/>
    </row>
    <row r="259" spans="1:19" x14ac:dyDescent="0.35">
      <c r="A259" s="17">
        <v>33</v>
      </c>
      <c r="B259" s="9" t="s">
        <v>161</v>
      </c>
      <c r="C259" s="85">
        <v>7000</v>
      </c>
      <c r="D259" s="85">
        <v>7000</v>
      </c>
      <c r="E259" s="34" t="s">
        <v>255</v>
      </c>
      <c r="F259" s="9"/>
      <c r="G259" s="9"/>
      <c r="H259" s="9"/>
      <c r="I259" s="9"/>
      <c r="J259" s="9"/>
      <c r="K259" s="9"/>
      <c r="L259" s="9"/>
      <c r="M259" s="9"/>
      <c r="N259" s="9"/>
      <c r="O259" s="10"/>
      <c r="P259" s="10"/>
      <c r="Q259" s="28" t="s">
        <v>41</v>
      </c>
      <c r="R259" s="186" t="s">
        <v>43</v>
      </c>
      <c r="S259" s="10"/>
    </row>
    <row r="260" spans="1:19" x14ac:dyDescent="0.35">
      <c r="A260" s="17"/>
      <c r="B260" s="9" t="s">
        <v>162</v>
      </c>
      <c r="C260" s="85"/>
      <c r="D260" s="85"/>
      <c r="E260" s="17" t="s">
        <v>272</v>
      </c>
      <c r="F260" s="9"/>
      <c r="G260" s="9"/>
      <c r="H260" s="9"/>
      <c r="I260" s="9"/>
      <c r="J260" s="9"/>
      <c r="K260" s="9"/>
      <c r="L260" s="9"/>
      <c r="M260" s="9"/>
      <c r="N260" s="9"/>
      <c r="O260" s="10"/>
      <c r="P260" s="10"/>
      <c r="Q260" s="10"/>
      <c r="R260" s="10"/>
      <c r="S260" s="10"/>
    </row>
    <row r="261" spans="1:19" x14ac:dyDescent="0.35">
      <c r="A261" s="17"/>
      <c r="B261" s="9" t="s">
        <v>218</v>
      </c>
      <c r="C261" s="85"/>
      <c r="D261" s="85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0"/>
      <c r="P261" s="10"/>
      <c r="Q261" s="10"/>
      <c r="R261" s="10"/>
      <c r="S261" s="10"/>
    </row>
    <row r="262" spans="1:19" x14ac:dyDescent="0.35">
      <c r="A262" s="17"/>
      <c r="B262" s="9" t="s">
        <v>187</v>
      </c>
      <c r="C262" s="85"/>
      <c r="D262" s="85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0"/>
      <c r="P262" s="10"/>
      <c r="Q262" s="10"/>
      <c r="R262" s="10"/>
      <c r="S262" s="10"/>
    </row>
    <row r="263" spans="1:19" x14ac:dyDescent="0.35">
      <c r="A263" s="17"/>
      <c r="B263" s="9" t="s">
        <v>188</v>
      </c>
      <c r="C263" s="85"/>
      <c r="D263" s="85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0"/>
      <c r="P263" s="10"/>
      <c r="Q263" s="10"/>
      <c r="R263" s="10"/>
      <c r="S263" s="10"/>
    </row>
    <row r="264" spans="1:19" x14ac:dyDescent="0.35">
      <c r="A264" s="17"/>
      <c r="B264" s="158" t="s">
        <v>189</v>
      </c>
      <c r="C264" s="85"/>
      <c r="D264" s="85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0"/>
      <c r="P264" s="10"/>
      <c r="Q264" s="10"/>
      <c r="R264" s="10"/>
      <c r="S264" s="10"/>
    </row>
    <row r="265" spans="1:19" x14ac:dyDescent="0.35">
      <c r="A265" s="17"/>
      <c r="B265" s="158" t="s">
        <v>191</v>
      </c>
      <c r="C265" s="85"/>
      <c r="D265" s="85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0"/>
      <c r="P265" s="10"/>
      <c r="Q265" s="10"/>
      <c r="R265" s="10"/>
      <c r="S265" s="10"/>
    </row>
    <row r="266" spans="1:19" x14ac:dyDescent="0.35">
      <c r="A266" s="17"/>
      <c r="B266" s="9" t="s">
        <v>192</v>
      </c>
      <c r="C266" s="85"/>
      <c r="D266" s="85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0"/>
      <c r="P266" s="10"/>
      <c r="Q266" s="10"/>
      <c r="R266" s="10"/>
      <c r="S266" s="10"/>
    </row>
    <row r="267" spans="1:19" x14ac:dyDescent="0.35">
      <c r="A267" s="3"/>
      <c r="B267" s="11"/>
      <c r="C267" s="86"/>
      <c r="D267" s="86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2"/>
      <c r="P267" s="12"/>
      <c r="Q267" s="12"/>
      <c r="R267" s="12"/>
      <c r="S267" s="12"/>
    </row>
    <row r="268" spans="1:19" x14ac:dyDescent="0.35">
      <c r="A268" s="38"/>
      <c r="B268" s="40"/>
      <c r="C268" s="96"/>
      <c r="D268" s="96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1"/>
      <c r="P268" s="41"/>
      <c r="Q268" s="41"/>
      <c r="R268" s="41"/>
      <c r="S268" s="130">
        <v>54</v>
      </c>
    </row>
    <row r="269" spans="1:19" x14ac:dyDescent="0.35">
      <c r="A269" s="119"/>
      <c r="B269" s="1" t="s">
        <v>168</v>
      </c>
      <c r="C269" s="107"/>
      <c r="D269" s="107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9" x14ac:dyDescent="0.35">
      <c r="A270" s="2" t="s">
        <v>1</v>
      </c>
      <c r="B270" s="304" t="s">
        <v>16</v>
      </c>
      <c r="C270" s="108" t="s">
        <v>4</v>
      </c>
      <c r="D270" s="109" t="s">
        <v>5</v>
      </c>
      <c r="E270" s="2" t="s">
        <v>7</v>
      </c>
      <c r="F270" s="306" t="s">
        <v>9</v>
      </c>
      <c r="G270" s="307"/>
      <c r="H270" s="308"/>
      <c r="I270" s="306" t="s">
        <v>10</v>
      </c>
      <c r="J270" s="307"/>
      <c r="K270" s="308"/>
      <c r="L270" s="306" t="s">
        <v>11</v>
      </c>
      <c r="M270" s="307"/>
      <c r="N270" s="308"/>
      <c r="O270" s="306" t="s">
        <v>12</v>
      </c>
      <c r="P270" s="307"/>
      <c r="Q270" s="307"/>
      <c r="R270" s="4" t="s">
        <v>13</v>
      </c>
      <c r="S270" s="309" t="s">
        <v>15</v>
      </c>
    </row>
    <row r="271" spans="1:19" x14ac:dyDescent="0.35">
      <c r="A271" s="3" t="s">
        <v>2</v>
      </c>
      <c r="B271" s="305"/>
      <c r="C271" s="110" t="s">
        <v>3</v>
      </c>
      <c r="D271" s="110" t="s">
        <v>6</v>
      </c>
      <c r="E271" s="3" t="s">
        <v>8</v>
      </c>
      <c r="F271" s="13" t="s">
        <v>304</v>
      </c>
      <c r="G271" s="14" t="s">
        <v>305</v>
      </c>
      <c r="H271" s="14" t="s">
        <v>306</v>
      </c>
      <c r="I271" s="13" t="s">
        <v>307</v>
      </c>
      <c r="J271" s="14" t="s">
        <v>308</v>
      </c>
      <c r="K271" s="14" t="s">
        <v>309</v>
      </c>
      <c r="L271" s="13" t="s">
        <v>310</v>
      </c>
      <c r="M271" s="14" t="s">
        <v>311</v>
      </c>
      <c r="N271" s="14" t="s">
        <v>312</v>
      </c>
      <c r="O271" s="13" t="s">
        <v>313</v>
      </c>
      <c r="P271" s="13" t="s">
        <v>314</v>
      </c>
      <c r="Q271" s="14" t="s">
        <v>315</v>
      </c>
      <c r="R271" s="5" t="s">
        <v>14</v>
      </c>
      <c r="S271" s="310"/>
    </row>
    <row r="272" spans="1:19" x14ac:dyDescent="0.35">
      <c r="A272" s="2">
        <v>34</v>
      </c>
      <c r="B272" s="1" t="s">
        <v>169</v>
      </c>
      <c r="C272" s="42">
        <v>6000</v>
      </c>
      <c r="D272" s="42">
        <v>6000</v>
      </c>
      <c r="E272" s="34" t="s">
        <v>255</v>
      </c>
      <c r="F272" s="9"/>
      <c r="G272" s="9"/>
      <c r="H272" s="9"/>
      <c r="I272" s="9"/>
      <c r="J272" s="9"/>
      <c r="K272" s="9"/>
      <c r="L272" s="9"/>
      <c r="M272" s="9"/>
      <c r="N272" s="9"/>
      <c r="O272" s="10"/>
      <c r="P272" s="10"/>
      <c r="Q272" s="28" t="s">
        <v>41</v>
      </c>
      <c r="R272" s="186" t="s">
        <v>43</v>
      </c>
      <c r="S272" s="8"/>
    </row>
    <row r="273" spans="1:19" x14ac:dyDescent="0.35">
      <c r="A273" s="17"/>
      <c r="B273" s="123" t="s">
        <v>219</v>
      </c>
      <c r="C273" s="85"/>
      <c r="D273" s="85"/>
      <c r="E273" s="17" t="s">
        <v>272</v>
      </c>
      <c r="F273" s="9"/>
      <c r="G273" s="9"/>
      <c r="H273" s="9"/>
      <c r="I273" s="9"/>
      <c r="J273" s="9"/>
      <c r="K273" s="9"/>
      <c r="L273" s="9"/>
      <c r="M273" s="9"/>
      <c r="N273" s="9"/>
      <c r="O273" s="10"/>
      <c r="P273" s="10"/>
      <c r="Q273" s="10"/>
      <c r="R273" s="10"/>
      <c r="S273" s="10"/>
    </row>
    <row r="274" spans="1:19" x14ac:dyDescent="0.35">
      <c r="A274" s="17"/>
      <c r="B274" s="123" t="s">
        <v>215</v>
      </c>
      <c r="C274" s="85"/>
      <c r="D274" s="85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0"/>
      <c r="P274" s="10"/>
      <c r="Q274" s="10"/>
      <c r="R274" s="10"/>
      <c r="S274" s="10"/>
    </row>
    <row r="275" spans="1:19" x14ac:dyDescent="0.35">
      <c r="A275" s="17"/>
      <c r="B275" s="9" t="s">
        <v>216</v>
      </c>
      <c r="C275" s="85"/>
      <c r="D275" s="85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0"/>
      <c r="P275" s="10"/>
      <c r="Q275" s="10"/>
      <c r="R275" s="10"/>
      <c r="S275" s="10"/>
    </row>
    <row r="276" spans="1:19" x14ac:dyDescent="0.35">
      <c r="A276" s="17"/>
      <c r="B276" s="9" t="s">
        <v>173</v>
      </c>
      <c r="C276" s="85"/>
      <c r="D276" s="85"/>
      <c r="E276" s="9" t="s">
        <v>29</v>
      </c>
      <c r="F276" s="9"/>
      <c r="G276" s="9"/>
      <c r="H276" s="9"/>
      <c r="I276" s="9"/>
      <c r="J276" s="9"/>
      <c r="K276" s="9"/>
      <c r="L276" s="9"/>
      <c r="M276" s="9"/>
      <c r="N276" s="9"/>
      <c r="O276" s="10"/>
      <c r="P276" s="10"/>
      <c r="Q276" s="10"/>
      <c r="R276" s="10"/>
      <c r="S276" s="10"/>
    </row>
    <row r="277" spans="1:19" x14ac:dyDescent="0.35">
      <c r="A277" s="17"/>
      <c r="B277" s="9" t="s">
        <v>174</v>
      </c>
      <c r="C277" s="85"/>
      <c r="D277" s="85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0"/>
      <c r="P277" s="10"/>
      <c r="Q277" s="10"/>
      <c r="R277" s="10"/>
      <c r="S277" s="10"/>
    </row>
    <row r="278" spans="1:19" ht="15" customHeight="1" x14ac:dyDescent="0.35">
      <c r="A278" s="3"/>
      <c r="B278" s="11"/>
      <c r="C278" s="86"/>
      <c r="D278" s="86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2"/>
      <c r="P278" s="12"/>
      <c r="Q278" s="12"/>
      <c r="R278" s="12"/>
      <c r="S278" s="12"/>
    </row>
    <row r="279" spans="1:19" x14ac:dyDescent="0.35">
      <c r="A279" s="17">
        <v>35</v>
      </c>
      <c r="B279" s="9" t="s">
        <v>158</v>
      </c>
      <c r="C279" s="85">
        <v>7000</v>
      </c>
      <c r="D279" s="85">
        <f>C279</f>
        <v>7000</v>
      </c>
      <c r="E279" s="34" t="s">
        <v>255</v>
      </c>
      <c r="F279" s="9"/>
      <c r="G279" s="9"/>
      <c r="H279" s="9"/>
      <c r="I279" s="9"/>
      <c r="J279" s="9"/>
      <c r="K279" s="9"/>
      <c r="L279" s="9"/>
      <c r="M279" s="9"/>
      <c r="N279" s="9"/>
      <c r="O279" s="10"/>
      <c r="P279" s="10"/>
      <c r="Q279" s="28" t="s">
        <v>41</v>
      </c>
      <c r="R279" s="186" t="s">
        <v>43</v>
      </c>
      <c r="S279" s="150"/>
    </row>
    <row r="280" spans="1:19" x14ac:dyDescent="0.35">
      <c r="A280" s="17"/>
      <c r="B280" s="9" t="s">
        <v>181</v>
      </c>
      <c r="C280" s="85"/>
      <c r="D280" s="85"/>
      <c r="E280" s="17" t="s">
        <v>271</v>
      </c>
      <c r="F280" s="9"/>
      <c r="G280" s="9"/>
      <c r="H280" s="9"/>
      <c r="I280" s="9"/>
      <c r="J280" s="9"/>
      <c r="K280" s="9"/>
      <c r="L280" s="9"/>
      <c r="M280" s="9"/>
      <c r="N280" s="9"/>
      <c r="O280" s="10"/>
      <c r="P280" s="10"/>
      <c r="Q280" s="10"/>
      <c r="R280" s="150"/>
      <c r="S280" s="150"/>
    </row>
    <row r="281" spans="1:19" x14ac:dyDescent="0.35">
      <c r="A281" s="17"/>
      <c r="B281" s="9" t="s">
        <v>220</v>
      </c>
      <c r="C281" s="85"/>
      <c r="D281" s="85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10"/>
      <c r="P281" s="10"/>
      <c r="Q281" s="10"/>
      <c r="R281" s="150"/>
      <c r="S281" s="150"/>
    </row>
    <row r="282" spans="1:19" x14ac:dyDescent="0.35">
      <c r="A282" s="17"/>
      <c r="B282" s="9" t="s">
        <v>97</v>
      </c>
      <c r="C282" s="85"/>
      <c r="D282" s="85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10"/>
      <c r="P282" s="10"/>
      <c r="Q282" s="10"/>
      <c r="R282" s="150"/>
      <c r="S282" s="150"/>
    </row>
    <row r="283" spans="1:19" ht="15" customHeight="1" x14ac:dyDescent="0.35">
      <c r="A283" s="17"/>
      <c r="B283" s="9"/>
      <c r="C283" s="85"/>
      <c r="D283" s="85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10"/>
      <c r="P283" s="10"/>
      <c r="Q283" s="10"/>
      <c r="R283" s="10"/>
      <c r="S283" s="10"/>
    </row>
    <row r="284" spans="1:19" x14ac:dyDescent="0.35">
      <c r="A284" s="17">
        <v>36</v>
      </c>
      <c r="B284" s="9" t="s">
        <v>161</v>
      </c>
      <c r="C284" s="85">
        <v>7000</v>
      </c>
      <c r="D284" s="85">
        <f>C284</f>
        <v>7000</v>
      </c>
      <c r="E284" s="34" t="s">
        <v>255</v>
      </c>
      <c r="F284" s="9"/>
      <c r="G284" s="9"/>
      <c r="H284" s="9"/>
      <c r="I284" s="9"/>
      <c r="J284" s="9"/>
      <c r="K284" s="9"/>
      <c r="L284" s="9"/>
      <c r="M284" s="9"/>
      <c r="N284" s="9"/>
      <c r="O284" s="10"/>
      <c r="P284" s="10"/>
      <c r="Q284" s="28" t="s">
        <v>41</v>
      </c>
      <c r="R284" s="186" t="s">
        <v>43</v>
      </c>
      <c r="S284" s="150"/>
    </row>
    <row r="285" spans="1:19" x14ac:dyDescent="0.35">
      <c r="A285" s="17"/>
      <c r="B285" s="9" t="s">
        <v>184</v>
      </c>
      <c r="C285" s="85"/>
      <c r="D285" s="85"/>
      <c r="E285" s="17" t="s">
        <v>271</v>
      </c>
      <c r="F285" s="9"/>
      <c r="G285" s="9"/>
      <c r="H285" s="9"/>
      <c r="I285" s="9"/>
      <c r="J285" s="9"/>
      <c r="K285" s="9"/>
      <c r="L285" s="9"/>
      <c r="M285" s="9"/>
      <c r="N285" s="9"/>
      <c r="O285" s="10"/>
      <c r="P285" s="10"/>
      <c r="Q285" s="10"/>
      <c r="R285" s="150"/>
      <c r="S285" s="150"/>
    </row>
    <row r="286" spans="1:19" x14ac:dyDescent="0.35">
      <c r="A286" s="17"/>
      <c r="B286" s="9" t="s">
        <v>221</v>
      </c>
      <c r="C286" s="85"/>
      <c r="D286" s="85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10"/>
      <c r="P286" s="10"/>
      <c r="Q286" s="10"/>
      <c r="R286" s="150"/>
      <c r="S286" s="150"/>
    </row>
    <row r="287" spans="1:19" x14ac:dyDescent="0.35">
      <c r="A287" s="17"/>
      <c r="B287" s="9" t="s">
        <v>187</v>
      </c>
      <c r="C287" s="85"/>
      <c r="D287" s="85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10"/>
      <c r="P287" s="10"/>
      <c r="Q287" s="10"/>
      <c r="R287" s="150"/>
      <c r="S287" s="150"/>
    </row>
    <row r="288" spans="1:19" x14ac:dyDescent="0.35">
      <c r="A288" s="17"/>
      <c r="B288" s="9" t="s">
        <v>188</v>
      </c>
      <c r="C288" s="85"/>
      <c r="D288" s="85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10"/>
      <c r="P288" s="10"/>
      <c r="Q288" s="10"/>
      <c r="R288" s="10"/>
      <c r="S288" s="10"/>
    </row>
    <row r="289" spans="1:19" x14ac:dyDescent="0.35">
      <c r="A289" s="17"/>
      <c r="B289" s="158" t="s">
        <v>189</v>
      </c>
      <c r="C289" s="85"/>
      <c r="D289" s="85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10"/>
      <c r="P289" s="10"/>
      <c r="Q289" s="10"/>
      <c r="R289" s="10"/>
      <c r="S289" s="10"/>
    </row>
    <row r="290" spans="1:19" x14ac:dyDescent="0.35">
      <c r="A290" s="17"/>
      <c r="B290" s="158" t="s">
        <v>191</v>
      </c>
      <c r="C290" s="85"/>
      <c r="D290" s="85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10"/>
      <c r="P290" s="10"/>
      <c r="Q290" s="10"/>
      <c r="R290" s="10"/>
      <c r="S290" s="10"/>
    </row>
    <row r="291" spans="1:19" x14ac:dyDescent="0.35">
      <c r="A291" s="17"/>
      <c r="B291" s="9" t="s">
        <v>192</v>
      </c>
      <c r="C291" s="85"/>
      <c r="D291" s="85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10"/>
      <c r="P291" s="10"/>
      <c r="Q291" s="10"/>
      <c r="R291" s="10"/>
      <c r="S291" s="10"/>
    </row>
    <row r="292" spans="1:19" x14ac:dyDescent="0.35">
      <c r="A292" s="3"/>
      <c r="B292" s="11"/>
      <c r="C292" s="86"/>
      <c r="D292" s="86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2"/>
      <c r="P292" s="12"/>
      <c r="Q292" s="12"/>
      <c r="R292" s="12"/>
      <c r="S292" s="12"/>
    </row>
    <row r="293" spans="1:19" x14ac:dyDescent="0.35">
      <c r="A293" s="160">
        <v>55</v>
      </c>
      <c r="B293" s="40"/>
      <c r="C293" s="96"/>
      <c r="D293" s="96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9" x14ac:dyDescent="0.35">
      <c r="A294" s="119"/>
      <c r="B294" s="1" t="s">
        <v>168</v>
      </c>
      <c r="C294" s="107"/>
      <c r="D294" s="107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9" x14ac:dyDescent="0.35">
      <c r="A295" s="2" t="s">
        <v>1</v>
      </c>
      <c r="B295" s="304" t="s">
        <v>16</v>
      </c>
      <c r="C295" s="108" t="s">
        <v>4</v>
      </c>
      <c r="D295" s="109" t="s">
        <v>5</v>
      </c>
      <c r="E295" s="2" t="s">
        <v>7</v>
      </c>
      <c r="F295" s="306" t="s">
        <v>9</v>
      </c>
      <c r="G295" s="307"/>
      <c r="H295" s="308"/>
      <c r="I295" s="306" t="s">
        <v>10</v>
      </c>
      <c r="J295" s="307"/>
      <c r="K295" s="308"/>
      <c r="L295" s="306" t="s">
        <v>11</v>
      </c>
      <c r="M295" s="307"/>
      <c r="N295" s="308"/>
      <c r="O295" s="306" t="s">
        <v>12</v>
      </c>
      <c r="P295" s="307"/>
      <c r="Q295" s="307"/>
      <c r="R295" s="4" t="s">
        <v>13</v>
      </c>
      <c r="S295" s="309" t="s">
        <v>15</v>
      </c>
    </row>
    <row r="296" spans="1:19" x14ac:dyDescent="0.35">
      <c r="A296" s="3" t="s">
        <v>2</v>
      </c>
      <c r="B296" s="305"/>
      <c r="C296" s="110" t="s">
        <v>3</v>
      </c>
      <c r="D296" s="110" t="s">
        <v>6</v>
      </c>
      <c r="E296" s="3" t="s">
        <v>8</v>
      </c>
      <c r="F296" s="13" t="s">
        <v>304</v>
      </c>
      <c r="G296" s="14" t="s">
        <v>305</v>
      </c>
      <c r="H296" s="14" t="s">
        <v>306</v>
      </c>
      <c r="I296" s="13" t="s">
        <v>307</v>
      </c>
      <c r="J296" s="14" t="s">
        <v>308</v>
      </c>
      <c r="K296" s="14" t="s">
        <v>309</v>
      </c>
      <c r="L296" s="13" t="s">
        <v>310</v>
      </c>
      <c r="M296" s="14" t="s">
        <v>311</v>
      </c>
      <c r="N296" s="14" t="s">
        <v>312</v>
      </c>
      <c r="O296" s="13" t="s">
        <v>313</v>
      </c>
      <c r="P296" s="13" t="s">
        <v>314</v>
      </c>
      <c r="Q296" s="14" t="s">
        <v>315</v>
      </c>
      <c r="R296" s="5" t="s">
        <v>14</v>
      </c>
      <c r="S296" s="310"/>
    </row>
    <row r="297" spans="1:19" x14ac:dyDescent="0.35">
      <c r="A297" s="2">
        <v>37</v>
      </c>
      <c r="B297" s="1" t="s">
        <v>169</v>
      </c>
      <c r="C297" s="42">
        <v>6000</v>
      </c>
      <c r="D297" s="42">
        <f>C297</f>
        <v>6000</v>
      </c>
      <c r="E297" s="34" t="s">
        <v>255</v>
      </c>
      <c r="F297" s="9"/>
      <c r="G297" s="9"/>
      <c r="H297" s="9"/>
      <c r="I297" s="9"/>
      <c r="J297" s="9"/>
      <c r="K297" s="9"/>
      <c r="L297" s="9"/>
      <c r="M297" s="9"/>
      <c r="N297" s="9"/>
      <c r="O297" s="10"/>
      <c r="P297" s="10"/>
      <c r="Q297" s="28" t="s">
        <v>41</v>
      </c>
      <c r="R297" s="186" t="s">
        <v>43</v>
      </c>
      <c r="S297" s="150"/>
    </row>
    <row r="298" spans="1:19" x14ac:dyDescent="0.35">
      <c r="A298" s="17"/>
      <c r="B298" s="123" t="s">
        <v>222</v>
      </c>
      <c r="C298" s="85"/>
      <c r="D298" s="85"/>
      <c r="E298" s="17" t="s">
        <v>271</v>
      </c>
      <c r="F298" s="9"/>
      <c r="G298" s="9"/>
      <c r="H298" s="9"/>
      <c r="I298" s="9"/>
      <c r="J298" s="9"/>
      <c r="K298" s="9"/>
      <c r="L298" s="9"/>
      <c r="M298" s="9"/>
      <c r="N298" s="9"/>
      <c r="O298" s="10"/>
      <c r="P298" s="10"/>
      <c r="Q298" s="10"/>
      <c r="R298" s="150"/>
      <c r="S298" s="150"/>
    </row>
    <row r="299" spans="1:19" x14ac:dyDescent="0.35">
      <c r="A299" s="17"/>
      <c r="B299" s="123" t="s">
        <v>215</v>
      </c>
      <c r="C299" s="85"/>
      <c r="D299" s="85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0"/>
      <c r="P299" s="10"/>
      <c r="Q299" s="10"/>
      <c r="R299" s="150"/>
      <c r="S299" s="150"/>
    </row>
    <row r="300" spans="1:19" x14ac:dyDescent="0.35">
      <c r="A300" s="17"/>
      <c r="B300" s="9" t="s">
        <v>216</v>
      </c>
      <c r="C300" s="85"/>
      <c r="D300" s="85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10"/>
      <c r="P300" s="10"/>
      <c r="Q300" s="10"/>
      <c r="R300" s="150"/>
      <c r="S300" s="150"/>
    </row>
    <row r="301" spans="1:19" x14ac:dyDescent="0.35">
      <c r="A301" s="17"/>
      <c r="B301" s="9" t="s">
        <v>173</v>
      </c>
      <c r="C301" s="85"/>
      <c r="D301" s="85"/>
      <c r="E301" s="9" t="s">
        <v>29</v>
      </c>
      <c r="F301" s="9"/>
      <c r="G301" s="9"/>
      <c r="H301" s="9"/>
      <c r="I301" s="9"/>
      <c r="J301" s="9"/>
      <c r="K301" s="9"/>
      <c r="L301" s="9"/>
      <c r="M301" s="9"/>
      <c r="N301" s="9"/>
      <c r="O301" s="10"/>
      <c r="P301" s="10"/>
      <c r="Q301" s="10"/>
      <c r="R301" s="10"/>
      <c r="S301" s="10"/>
    </row>
    <row r="302" spans="1:19" x14ac:dyDescent="0.35">
      <c r="A302" s="17"/>
      <c r="B302" s="9" t="s">
        <v>174</v>
      </c>
      <c r="C302" s="85"/>
      <c r="D302" s="85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10"/>
      <c r="P302" s="10"/>
      <c r="Q302" s="10"/>
      <c r="R302" s="10"/>
      <c r="S302" s="10"/>
    </row>
    <row r="303" spans="1:19" ht="21.75" thickBot="1" x14ac:dyDescent="0.4">
      <c r="A303" s="312" t="s">
        <v>246</v>
      </c>
      <c r="B303" s="313"/>
      <c r="C303" s="227">
        <f>C297+C284+C279+C272+C259+C254+C247+C234+C229+C223+C210+C205+C199+C186+C181+C175+C162+C157+C151+C138+C133+C127+C114+C109+C103+C90+C85+C79+C66+C61+C55+C43+C37+C30+C17+C11+C8</f>
        <v>300000</v>
      </c>
      <c r="D303" s="228">
        <f>D297+D284+D279+D272+D259+D254+D247+D234+D229+D223+D210+D205+D199+D186+D181+D175+D162+D157+D151+D138+D133+D127+D114+D109+D103+D90+D85+D79+D66+D61+D55+D43+D37+D30+D17+D11+D8</f>
        <v>270000</v>
      </c>
      <c r="E303" s="229"/>
      <c r="F303" s="239" t="s">
        <v>36</v>
      </c>
      <c r="G303" s="239" t="s">
        <v>36</v>
      </c>
      <c r="H303" s="239" t="s">
        <v>36</v>
      </c>
      <c r="I303" s="239" t="s">
        <v>36</v>
      </c>
      <c r="J303" s="239" t="s">
        <v>36</v>
      </c>
      <c r="K303" s="239" t="s">
        <v>36</v>
      </c>
      <c r="L303" s="239" t="s">
        <v>36</v>
      </c>
      <c r="M303" s="239" t="s">
        <v>36</v>
      </c>
      <c r="N303" s="239" t="s">
        <v>36</v>
      </c>
      <c r="O303" s="239" t="s">
        <v>36</v>
      </c>
      <c r="P303" s="239" t="s">
        <v>36</v>
      </c>
      <c r="Q303" s="239" t="s">
        <v>36</v>
      </c>
      <c r="R303" s="240" t="s">
        <v>331</v>
      </c>
      <c r="S303" s="240" t="s">
        <v>373</v>
      </c>
    </row>
    <row r="304" spans="1:19" ht="21.75" thickBot="1" x14ac:dyDescent="0.4">
      <c r="A304" s="301" t="s">
        <v>372</v>
      </c>
      <c r="B304" s="302"/>
      <c r="C304" s="219">
        <f>C303</f>
        <v>300000</v>
      </c>
      <c r="D304" s="219">
        <f>D297+D284+D279+D272+D259+D254+D247+D234+D229+D223+D210+D205+D199+D186+D181+D175+D162+D157+D151+D138+D133+D127+D114+D109+D103+D90+D85+D79+D66+D61+D55+D43+D37+D30+D17+D11+D8</f>
        <v>270000</v>
      </c>
      <c r="E304" s="221"/>
      <c r="F304" s="241" t="s">
        <v>36</v>
      </c>
      <c r="G304" s="241" t="s">
        <v>36</v>
      </c>
      <c r="H304" s="241" t="s">
        <v>36</v>
      </c>
      <c r="I304" s="241" t="s">
        <v>36</v>
      </c>
      <c r="J304" s="241" t="s">
        <v>36</v>
      </c>
      <c r="K304" s="241" t="s">
        <v>36</v>
      </c>
      <c r="L304" s="241" t="s">
        <v>36</v>
      </c>
      <c r="M304" s="241" t="s">
        <v>36</v>
      </c>
      <c r="N304" s="241" t="s">
        <v>36</v>
      </c>
      <c r="O304" s="241" t="s">
        <v>36</v>
      </c>
      <c r="P304" s="241" t="s">
        <v>36</v>
      </c>
      <c r="Q304" s="241" t="s">
        <v>36</v>
      </c>
      <c r="R304" s="242" t="s">
        <v>331</v>
      </c>
      <c r="S304" s="242" t="s">
        <v>331</v>
      </c>
    </row>
    <row r="306" spans="1:19" x14ac:dyDescent="0.35">
      <c r="A306" s="38"/>
      <c r="B306" s="65" t="s">
        <v>15</v>
      </c>
      <c r="C306" s="145" t="s">
        <v>256</v>
      </c>
      <c r="D306" s="146"/>
    </row>
    <row r="307" spans="1:19" x14ac:dyDescent="0.35">
      <c r="A307" s="38"/>
      <c r="B307" s="140" t="s">
        <v>257</v>
      </c>
      <c r="C307" s="145" t="s">
        <v>258</v>
      </c>
      <c r="D307" s="146"/>
    </row>
    <row r="317" spans="1:19" x14ac:dyDescent="0.35">
      <c r="S317" s="130">
        <v>56</v>
      </c>
    </row>
  </sheetData>
  <mergeCells count="81">
    <mergeCell ref="A1:S1"/>
    <mergeCell ref="B4:B5"/>
    <mergeCell ref="F4:H4"/>
    <mergeCell ref="I4:K4"/>
    <mergeCell ref="L4:N4"/>
    <mergeCell ref="O4:Q4"/>
    <mergeCell ref="S4:S5"/>
    <mergeCell ref="S28:S29"/>
    <mergeCell ref="B53:B54"/>
    <mergeCell ref="F53:H53"/>
    <mergeCell ref="I53:K53"/>
    <mergeCell ref="L53:N53"/>
    <mergeCell ref="O53:Q53"/>
    <mergeCell ref="S53:S54"/>
    <mergeCell ref="B28:B29"/>
    <mergeCell ref="F28:H28"/>
    <mergeCell ref="I28:K28"/>
    <mergeCell ref="L28:N28"/>
    <mergeCell ref="O28:Q28"/>
    <mergeCell ref="S77:S78"/>
    <mergeCell ref="B101:B102"/>
    <mergeCell ref="F101:H101"/>
    <mergeCell ref="I101:K101"/>
    <mergeCell ref="L101:N101"/>
    <mergeCell ref="O101:Q101"/>
    <mergeCell ref="S101:S102"/>
    <mergeCell ref="B77:B78"/>
    <mergeCell ref="F77:H77"/>
    <mergeCell ref="I77:K77"/>
    <mergeCell ref="L77:N77"/>
    <mergeCell ref="O77:Q77"/>
    <mergeCell ref="S125:S126"/>
    <mergeCell ref="B149:B150"/>
    <mergeCell ref="F149:H149"/>
    <mergeCell ref="I149:K149"/>
    <mergeCell ref="L149:N149"/>
    <mergeCell ref="O149:Q149"/>
    <mergeCell ref="S149:S150"/>
    <mergeCell ref="B125:B126"/>
    <mergeCell ref="F125:H125"/>
    <mergeCell ref="I125:K125"/>
    <mergeCell ref="L125:N125"/>
    <mergeCell ref="O125:Q125"/>
    <mergeCell ref="S173:S174"/>
    <mergeCell ref="B197:B198"/>
    <mergeCell ref="F197:H197"/>
    <mergeCell ref="I197:K197"/>
    <mergeCell ref="L197:N197"/>
    <mergeCell ref="O197:Q197"/>
    <mergeCell ref="S197:S198"/>
    <mergeCell ref="B173:B174"/>
    <mergeCell ref="F173:H173"/>
    <mergeCell ref="I173:K173"/>
    <mergeCell ref="L173:N173"/>
    <mergeCell ref="O173:Q173"/>
    <mergeCell ref="S221:S222"/>
    <mergeCell ref="B245:B246"/>
    <mergeCell ref="F245:H245"/>
    <mergeCell ref="I245:K245"/>
    <mergeCell ref="L245:N245"/>
    <mergeCell ref="O245:Q245"/>
    <mergeCell ref="S245:S246"/>
    <mergeCell ref="B221:B222"/>
    <mergeCell ref="F221:H221"/>
    <mergeCell ref="I221:K221"/>
    <mergeCell ref="L221:N221"/>
    <mergeCell ref="O221:Q221"/>
    <mergeCell ref="A304:B304"/>
    <mergeCell ref="A303:B303"/>
    <mergeCell ref="S270:S271"/>
    <mergeCell ref="B295:B296"/>
    <mergeCell ref="F295:H295"/>
    <mergeCell ref="I295:K295"/>
    <mergeCell ref="L295:N295"/>
    <mergeCell ref="O295:Q295"/>
    <mergeCell ref="S295:S296"/>
    <mergeCell ref="B270:B271"/>
    <mergeCell ref="F270:H270"/>
    <mergeCell ref="I270:K270"/>
    <mergeCell ref="L270:N270"/>
    <mergeCell ref="O270:Q270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view="pageBreakPreview" topLeftCell="A67" zoomScaleNormal="100" zoomScaleSheetLayoutView="100" workbookViewId="0">
      <selection activeCell="B69" sqref="B69:E69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2"/>
      <c r="B6" s="118" t="s">
        <v>149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17"/>
      <c r="B7" s="99" t="s">
        <v>150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151</v>
      </c>
      <c r="C8" s="107">
        <v>50000</v>
      </c>
      <c r="D8" s="85">
        <v>48825</v>
      </c>
      <c r="E8" s="17" t="s">
        <v>255</v>
      </c>
      <c r="F8" s="9"/>
      <c r="G8" s="9"/>
      <c r="H8" s="28" t="s">
        <v>41</v>
      </c>
      <c r="I8" s="9"/>
      <c r="J8" s="9"/>
      <c r="K8" s="9"/>
      <c r="L8" s="9"/>
      <c r="M8" s="9"/>
      <c r="N8" s="9"/>
      <c r="O8" s="10"/>
      <c r="P8" s="10"/>
      <c r="Q8" s="10"/>
      <c r="R8" s="185" t="s">
        <v>43</v>
      </c>
      <c r="S8" s="10"/>
    </row>
    <row r="9" spans="1:19" x14ac:dyDescent="0.35">
      <c r="A9" s="3"/>
      <c r="B9" s="11"/>
      <c r="C9" s="11"/>
      <c r="D9" s="86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2"/>
      <c r="Q9" s="12"/>
      <c r="R9" s="12"/>
      <c r="S9" s="12"/>
    </row>
    <row r="10" spans="1:19" x14ac:dyDescent="0.35">
      <c r="A10" s="17">
        <v>2</v>
      </c>
      <c r="B10" s="9" t="s">
        <v>154</v>
      </c>
      <c r="C10" s="85">
        <v>10000</v>
      </c>
      <c r="D10" s="85">
        <v>9893</v>
      </c>
      <c r="E10" s="17" t="s">
        <v>255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28" t="s">
        <v>41</v>
      </c>
      <c r="Q10" s="10"/>
      <c r="R10" s="185" t="s">
        <v>43</v>
      </c>
      <c r="S10" s="10"/>
    </row>
    <row r="11" spans="1:19" x14ac:dyDescent="0.35">
      <c r="A11" s="17"/>
      <c r="B11" s="9" t="s">
        <v>155</v>
      </c>
      <c r="C11" s="9"/>
      <c r="D11" s="9"/>
      <c r="E11" s="9"/>
      <c r="F11" s="9"/>
      <c r="G11" s="9"/>
      <c r="H11" s="9" t="s">
        <v>29</v>
      </c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9" t="s">
        <v>156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314" t="s">
        <v>248</v>
      </c>
      <c r="B14" s="314"/>
      <c r="C14" s="248">
        <f>C8+C10</f>
        <v>60000</v>
      </c>
      <c r="D14" s="249">
        <f>D8+D10</f>
        <v>58718</v>
      </c>
      <c r="E14" s="250"/>
      <c r="F14" s="253" t="s">
        <v>36</v>
      </c>
      <c r="G14" s="253" t="s">
        <v>36</v>
      </c>
      <c r="H14" s="253" t="s">
        <v>36</v>
      </c>
      <c r="I14" s="253" t="s">
        <v>36</v>
      </c>
      <c r="J14" s="253" t="s">
        <v>36</v>
      </c>
      <c r="K14" s="253" t="s">
        <v>36</v>
      </c>
      <c r="L14" s="253" t="s">
        <v>36</v>
      </c>
      <c r="M14" s="253" t="s">
        <v>36</v>
      </c>
      <c r="N14" s="253" t="s">
        <v>36</v>
      </c>
      <c r="O14" s="253" t="s">
        <v>36</v>
      </c>
      <c r="P14" s="253" t="s">
        <v>36</v>
      </c>
      <c r="Q14" s="253" t="s">
        <v>36</v>
      </c>
      <c r="R14" s="251"/>
      <c r="S14" s="251"/>
    </row>
    <row r="15" spans="1:19" x14ac:dyDescent="0.35">
      <c r="A15" s="38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41"/>
      <c r="Q15" s="41"/>
      <c r="R15" s="41"/>
      <c r="S15" s="41"/>
    </row>
    <row r="16" spans="1:19" x14ac:dyDescent="0.35">
      <c r="A16" s="3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</row>
    <row r="17" spans="1:19" x14ac:dyDescent="0.35">
      <c r="A17" s="3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40" t="s">
        <v>29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54">
        <v>65</v>
      </c>
    </row>
    <row r="27" spans="1:19" x14ac:dyDescent="0.35">
      <c r="A27" s="1"/>
      <c r="B27" s="1" t="s">
        <v>249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1</v>
      </c>
      <c r="B28" s="304" t="s">
        <v>16</v>
      </c>
      <c r="C28" s="6" t="s">
        <v>4</v>
      </c>
      <c r="D28" s="2" t="s">
        <v>5</v>
      </c>
      <c r="E28" s="2" t="s">
        <v>7</v>
      </c>
      <c r="F28" s="306" t="s">
        <v>9</v>
      </c>
      <c r="G28" s="307"/>
      <c r="H28" s="308"/>
      <c r="I28" s="306" t="s">
        <v>10</v>
      </c>
      <c r="J28" s="307"/>
      <c r="K28" s="308"/>
      <c r="L28" s="306" t="s">
        <v>11</v>
      </c>
      <c r="M28" s="307"/>
      <c r="N28" s="308"/>
      <c r="O28" s="306" t="s">
        <v>12</v>
      </c>
      <c r="P28" s="307"/>
      <c r="Q28" s="308"/>
      <c r="R28" s="4" t="s">
        <v>13</v>
      </c>
      <c r="S28" s="309" t="s">
        <v>15</v>
      </c>
    </row>
    <row r="29" spans="1:19" x14ac:dyDescent="0.35">
      <c r="A29" s="3" t="s">
        <v>2</v>
      </c>
      <c r="B29" s="305"/>
      <c r="C29" s="3" t="s">
        <v>3</v>
      </c>
      <c r="D29" s="3" t="s">
        <v>6</v>
      </c>
      <c r="E29" s="3" t="s">
        <v>8</v>
      </c>
      <c r="F29" s="13" t="s">
        <v>304</v>
      </c>
      <c r="G29" s="14" t="s">
        <v>305</v>
      </c>
      <c r="H29" s="14" t="s">
        <v>306</v>
      </c>
      <c r="I29" s="13" t="s">
        <v>307</v>
      </c>
      <c r="J29" s="14" t="s">
        <v>308</v>
      </c>
      <c r="K29" s="14" t="s">
        <v>309</v>
      </c>
      <c r="L29" s="13" t="s">
        <v>310</v>
      </c>
      <c r="M29" s="14" t="s">
        <v>311</v>
      </c>
      <c r="N29" s="14" t="s">
        <v>312</v>
      </c>
      <c r="O29" s="13" t="s">
        <v>313</v>
      </c>
      <c r="P29" s="13" t="s">
        <v>314</v>
      </c>
      <c r="Q29" s="14" t="s">
        <v>315</v>
      </c>
      <c r="R29" s="5" t="s">
        <v>14</v>
      </c>
      <c r="S29" s="310"/>
    </row>
    <row r="30" spans="1:19" x14ac:dyDescent="0.35">
      <c r="A30" s="2">
        <v>1</v>
      </c>
      <c r="B30" s="7" t="s">
        <v>250</v>
      </c>
      <c r="C30" s="42">
        <v>50000</v>
      </c>
      <c r="D30" s="42">
        <v>49570</v>
      </c>
      <c r="E30" s="2" t="s">
        <v>66</v>
      </c>
      <c r="F30" s="7"/>
      <c r="G30" s="7"/>
      <c r="H30" s="7"/>
      <c r="I30" s="7"/>
      <c r="J30" s="7"/>
      <c r="K30" s="7"/>
      <c r="L30" s="7"/>
      <c r="M30" s="28" t="s">
        <v>41</v>
      </c>
      <c r="N30" s="7"/>
      <c r="O30" s="28"/>
      <c r="P30" s="8"/>
      <c r="Q30" s="8"/>
      <c r="R30" s="183" t="s">
        <v>14</v>
      </c>
      <c r="S30" s="8"/>
    </row>
    <row r="31" spans="1:19" x14ac:dyDescent="0.35">
      <c r="A31" s="3"/>
      <c r="B31" s="18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</row>
    <row r="32" spans="1:19" ht="21.75" thickBot="1" x14ac:dyDescent="0.4">
      <c r="A32" s="315" t="s">
        <v>244</v>
      </c>
      <c r="B32" s="316"/>
      <c r="C32" s="223">
        <f>C30</f>
        <v>50000</v>
      </c>
      <c r="D32" s="224">
        <f>D30</f>
        <v>49570</v>
      </c>
      <c r="E32" s="225"/>
      <c r="F32" s="245" t="s">
        <v>36</v>
      </c>
      <c r="G32" s="245" t="s">
        <v>36</v>
      </c>
      <c r="H32" s="245" t="s">
        <v>36</v>
      </c>
      <c r="I32" s="245" t="s">
        <v>36</v>
      </c>
      <c r="J32" s="245" t="s">
        <v>36</v>
      </c>
      <c r="K32" s="245" t="s">
        <v>36</v>
      </c>
      <c r="L32" s="245" t="s">
        <v>36</v>
      </c>
      <c r="M32" s="245" t="s">
        <v>36</v>
      </c>
      <c r="N32" s="245" t="s">
        <v>36</v>
      </c>
      <c r="O32" s="245" t="s">
        <v>36</v>
      </c>
      <c r="P32" s="245" t="s">
        <v>36</v>
      </c>
      <c r="Q32" s="245" t="s">
        <v>36</v>
      </c>
      <c r="R32" s="226"/>
      <c r="S32" s="226"/>
    </row>
    <row r="33" spans="1:19" x14ac:dyDescent="0.35">
      <c r="A33" s="35"/>
      <c r="B33" s="36"/>
      <c r="C33" s="36"/>
      <c r="D33" s="260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  <c r="Q33" s="37"/>
      <c r="R33" s="37"/>
      <c r="S33" s="37"/>
    </row>
    <row r="34" spans="1:19" x14ac:dyDescent="0.35">
      <c r="A34" s="38"/>
      <c r="B34" s="65" t="s">
        <v>15</v>
      </c>
      <c r="C34" s="145" t="s">
        <v>256</v>
      </c>
      <c r="D34" s="14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1"/>
      <c r="Q34" s="41"/>
      <c r="R34" s="41"/>
      <c r="S34" s="41"/>
    </row>
    <row r="35" spans="1:19" x14ac:dyDescent="0.35">
      <c r="A35" s="38"/>
      <c r="B35" s="140" t="s">
        <v>257</v>
      </c>
      <c r="C35" s="145" t="s">
        <v>258</v>
      </c>
      <c r="D35" s="146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1"/>
      <c r="Q35" s="41"/>
      <c r="R35" s="41"/>
      <c r="S35" s="41"/>
    </row>
    <row r="36" spans="1:19" x14ac:dyDescent="0.35">
      <c r="A36" s="38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1"/>
      <c r="P36" s="41"/>
      <c r="Q36" s="41"/>
      <c r="R36" s="41"/>
      <c r="S36" s="41"/>
    </row>
    <row r="37" spans="1:19" x14ac:dyDescent="0.35">
      <c r="A37" s="38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1"/>
      <c r="P37" s="41"/>
      <c r="Q37" s="41"/>
      <c r="R37" s="41"/>
      <c r="S37" s="41"/>
    </row>
    <row r="38" spans="1:19" x14ac:dyDescent="0.35">
      <c r="A38" s="38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  <c r="P38" s="41"/>
      <c r="Q38" s="41"/>
      <c r="R38" s="41"/>
      <c r="S38" s="41"/>
    </row>
    <row r="39" spans="1:19" x14ac:dyDescent="0.35">
      <c r="A39" s="38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1"/>
      <c r="P39" s="41"/>
      <c r="Q39" s="41"/>
      <c r="R39" s="41"/>
      <c r="S39" s="41"/>
    </row>
    <row r="40" spans="1:19" x14ac:dyDescent="0.35">
      <c r="A40" s="3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1"/>
      <c r="P40" s="41"/>
      <c r="Q40" s="41"/>
      <c r="R40" s="41"/>
      <c r="S40" s="41"/>
    </row>
    <row r="41" spans="1:19" x14ac:dyDescent="0.35">
      <c r="A41" s="38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/>
      <c r="P41" s="41"/>
      <c r="Q41" s="41"/>
      <c r="R41" s="41"/>
      <c r="S41" s="41"/>
    </row>
    <row r="42" spans="1:19" x14ac:dyDescent="0.35">
      <c r="A42" s="38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1"/>
      <c r="Q42" s="41"/>
      <c r="R42" s="41"/>
      <c r="S42" s="41"/>
    </row>
    <row r="43" spans="1:19" x14ac:dyDescent="0.35">
      <c r="A43" s="38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1"/>
      <c r="P43" s="41"/>
      <c r="Q43" s="41"/>
      <c r="R43" s="41"/>
      <c r="S43" s="41"/>
    </row>
    <row r="44" spans="1:19" x14ac:dyDescent="0.35">
      <c r="A44" s="38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41"/>
      <c r="Q44" s="41"/>
      <c r="R44" s="41"/>
      <c r="S44" s="41"/>
    </row>
    <row r="45" spans="1:19" x14ac:dyDescent="0.35">
      <c r="A45" s="38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P45" s="41"/>
      <c r="Q45" s="41"/>
      <c r="R45" s="41"/>
      <c r="S45" s="41"/>
    </row>
    <row r="46" spans="1:19" x14ac:dyDescent="0.35">
      <c r="A46" s="38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1"/>
      <c r="Q46" s="41"/>
      <c r="R46" s="41"/>
      <c r="S46" s="41"/>
    </row>
    <row r="47" spans="1:19" x14ac:dyDescent="0.35">
      <c r="A47" s="38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1"/>
      <c r="Q47" s="41"/>
      <c r="R47" s="41"/>
      <c r="S47" s="41"/>
    </row>
    <row r="48" spans="1:19" x14ac:dyDescent="0.35">
      <c r="A48" s="38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1"/>
      <c r="R48" s="41"/>
      <c r="S48" s="41"/>
    </row>
    <row r="49" spans="1:19" x14ac:dyDescent="0.35">
      <c r="A49" s="3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1"/>
      <c r="R49" s="41"/>
      <c r="S49" s="41"/>
    </row>
    <row r="50" spans="1:19" x14ac:dyDescent="0.35">
      <c r="A50" s="159">
        <v>66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154"/>
    </row>
    <row r="51" spans="1:19" x14ac:dyDescent="0.35">
      <c r="A51" s="1"/>
      <c r="B51" s="1" t="s">
        <v>355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9" x14ac:dyDescent="0.35">
      <c r="A52" s="2" t="s">
        <v>1</v>
      </c>
      <c r="B52" s="304" t="s">
        <v>16</v>
      </c>
      <c r="C52" s="6" t="s">
        <v>4</v>
      </c>
      <c r="D52" s="2" t="s">
        <v>5</v>
      </c>
      <c r="E52" s="2" t="s">
        <v>7</v>
      </c>
      <c r="F52" s="306" t="s">
        <v>9</v>
      </c>
      <c r="G52" s="307"/>
      <c r="H52" s="308"/>
      <c r="I52" s="306" t="s">
        <v>10</v>
      </c>
      <c r="J52" s="307"/>
      <c r="K52" s="308"/>
      <c r="L52" s="306" t="s">
        <v>11</v>
      </c>
      <c r="M52" s="307"/>
      <c r="N52" s="308"/>
      <c r="O52" s="306" t="s">
        <v>12</v>
      </c>
      <c r="P52" s="307"/>
      <c r="Q52" s="308"/>
      <c r="R52" s="4" t="s">
        <v>13</v>
      </c>
      <c r="S52" s="309" t="s">
        <v>15</v>
      </c>
    </row>
    <row r="53" spans="1:19" x14ac:dyDescent="0.35">
      <c r="A53" s="3" t="s">
        <v>2</v>
      </c>
      <c r="B53" s="305"/>
      <c r="C53" s="3" t="s">
        <v>3</v>
      </c>
      <c r="D53" s="3" t="s">
        <v>6</v>
      </c>
      <c r="E53" s="3" t="s">
        <v>8</v>
      </c>
      <c r="F53" s="13" t="s">
        <v>304</v>
      </c>
      <c r="G53" s="14" t="s">
        <v>305</v>
      </c>
      <c r="H53" s="14" t="s">
        <v>306</v>
      </c>
      <c r="I53" s="13" t="s">
        <v>307</v>
      </c>
      <c r="J53" s="14" t="s">
        <v>308</v>
      </c>
      <c r="K53" s="14" t="s">
        <v>309</v>
      </c>
      <c r="L53" s="13" t="s">
        <v>310</v>
      </c>
      <c r="M53" s="14" t="s">
        <v>311</v>
      </c>
      <c r="N53" s="14" t="s">
        <v>312</v>
      </c>
      <c r="O53" s="13" t="s">
        <v>313</v>
      </c>
      <c r="P53" s="13" t="s">
        <v>314</v>
      </c>
      <c r="Q53" s="14" t="s">
        <v>315</v>
      </c>
      <c r="R53" s="5" t="s">
        <v>14</v>
      </c>
      <c r="S53" s="310"/>
    </row>
    <row r="54" spans="1:19" x14ac:dyDescent="0.35">
      <c r="A54" s="2">
        <v>1</v>
      </c>
      <c r="B54" s="7" t="s">
        <v>356</v>
      </c>
      <c r="C54" s="42">
        <v>50000</v>
      </c>
      <c r="D54" s="42">
        <v>50000</v>
      </c>
      <c r="E54" s="2" t="s">
        <v>66</v>
      </c>
      <c r="F54" s="7"/>
      <c r="G54" s="7"/>
      <c r="H54" s="7"/>
      <c r="I54" s="28" t="s">
        <v>41</v>
      </c>
      <c r="J54" s="7"/>
      <c r="K54" s="7"/>
      <c r="L54" s="7"/>
      <c r="M54" s="28"/>
      <c r="N54" s="7"/>
      <c r="O54" s="28"/>
      <c r="P54" s="8"/>
      <c r="Q54" s="8"/>
      <c r="R54" s="183" t="s">
        <v>14</v>
      </c>
      <c r="S54" s="8"/>
    </row>
    <row r="55" spans="1:19" x14ac:dyDescent="0.35">
      <c r="A55" s="3"/>
      <c r="B55" s="18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2"/>
    </row>
    <row r="56" spans="1:19" ht="21.75" thickBot="1" x14ac:dyDescent="0.4">
      <c r="A56" s="315" t="s">
        <v>244</v>
      </c>
      <c r="B56" s="316"/>
      <c r="C56" s="223">
        <f>C54</f>
        <v>50000</v>
      </c>
      <c r="D56" s="224">
        <f>D54</f>
        <v>50000</v>
      </c>
      <c r="E56" s="225"/>
      <c r="F56" s="245" t="s">
        <v>36</v>
      </c>
      <c r="G56" s="245" t="s">
        <v>36</v>
      </c>
      <c r="H56" s="245" t="s">
        <v>36</v>
      </c>
      <c r="I56" s="245" t="s">
        <v>36</v>
      </c>
      <c r="J56" s="245" t="s">
        <v>36</v>
      </c>
      <c r="K56" s="245" t="s">
        <v>36</v>
      </c>
      <c r="L56" s="245" t="s">
        <v>36</v>
      </c>
      <c r="M56" s="245" t="s">
        <v>36</v>
      </c>
      <c r="N56" s="245" t="s">
        <v>36</v>
      </c>
      <c r="O56" s="245" t="s">
        <v>36</v>
      </c>
      <c r="P56" s="245" t="s">
        <v>36</v>
      </c>
      <c r="Q56" s="245" t="s">
        <v>36</v>
      </c>
      <c r="R56" s="226"/>
      <c r="S56" s="226"/>
    </row>
    <row r="57" spans="1:19" ht="21.75" thickBot="1" x14ac:dyDescent="0.4">
      <c r="A57" s="301" t="s">
        <v>252</v>
      </c>
      <c r="B57" s="302"/>
      <c r="C57" s="219">
        <f>C56+C32+C14</f>
        <v>160000</v>
      </c>
      <c r="D57" s="220">
        <f>D56+D32+D14</f>
        <v>158288</v>
      </c>
      <c r="E57" s="221"/>
      <c r="F57" s="241" t="s">
        <v>36</v>
      </c>
      <c r="G57" s="241" t="s">
        <v>36</v>
      </c>
      <c r="H57" s="241" t="s">
        <v>36</v>
      </c>
      <c r="I57" s="241" t="s">
        <v>36</v>
      </c>
      <c r="J57" s="241" t="s">
        <v>36</v>
      </c>
      <c r="K57" s="241" t="s">
        <v>36</v>
      </c>
      <c r="L57" s="241" t="s">
        <v>36</v>
      </c>
      <c r="M57" s="241" t="s">
        <v>36</v>
      </c>
      <c r="N57" s="241" t="s">
        <v>36</v>
      </c>
      <c r="O57" s="241" t="s">
        <v>36</v>
      </c>
      <c r="P57" s="241" t="s">
        <v>36</v>
      </c>
      <c r="Q57" s="241" t="s">
        <v>36</v>
      </c>
      <c r="R57" s="222"/>
      <c r="S57" s="222"/>
    </row>
    <row r="58" spans="1:19" x14ac:dyDescent="0.3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  <c r="S58" s="37"/>
    </row>
    <row r="59" spans="1:19" x14ac:dyDescent="0.35">
      <c r="A59" s="38"/>
      <c r="B59" s="65" t="s">
        <v>15</v>
      </c>
      <c r="C59" s="145" t="s">
        <v>256</v>
      </c>
      <c r="D59" s="146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/>
      <c r="P59" s="41"/>
      <c r="Q59" s="41"/>
      <c r="R59" s="41"/>
      <c r="S59" s="41"/>
    </row>
    <row r="60" spans="1:19" x14ac:dyDescent="0.35">
      <c r="A60" s="38"/>
      <c r="B60" s="140" t="s">
        <v>257</v>
      </c>
      <c r="C60" s="145" t="s">
        <v>258</v>
      </c>
      <c r="D60" s="14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1"/>
      <c r="R60" s="41"/>
      <c r="S60" s="41"/>
    </row>
    <row r="61" spans="1:19" x14ac:dyDescent="0.35">
      <c r="A61" s="38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1"/>
      <c r="R61" s="41"/>
      <c r="S61" s="41"/>
    </row>
    <row r="62" spans="1:19" x14ac:dyDescent="0.35">
      <c r="A62" s="38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1"/>
      <c r="R62" s="41"/>
      <c r="S62" s="41"/>
    </row>
    <row r="63" spans="1:19" x14ac:dyDescent="0.35">
      <c r="A63" s="38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1"/>
      <c r="R63" s="41"/>
      <c r="S63" s="41"/>
    </row>
    <row r="64" spans="1:19" x14ac:dyDescent="0.35">
      <c r="A64" s="38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1"/>
      <c r="R64" s="41"/>
      <c r="S64" s="41"/>
    </row>
    <row r="65" spans="1:19" x14ac:dyDescent="0.35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1"/>
      <c r="R65" s="41"/>
      <c r="S65" s="41"/>
    </row>
    <row r="66" spans="1:19" x14ac:dyDescent="0.35">
      <c r="A66" s="38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41"/>
      <c r="S66" s="41"/>
    </row>
    <row r="67" spans="1:19" x14ac:dyDescent="0.35">
      <c r="A67" s="38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  <c r="S67" s="41"/>
    </row>
    <row r="68" spans="1:19" x14ac:dyDescent="0.35">
      <c r="A68" s="38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19" x14ac:dyDescent="0.35">
      <c r="A69" s="38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19" x14ac:dyDescent="0.35">
      <c r="A70" s="38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19" x14ac:dyDescent="0.35">
      <c r="A71" s="38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19" x14ac:dyDescent="0.35">
      <c r="A72" s="38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  <c r="S72" s="41"/>
    </row>
    <row r="73" spans="1:19" x14ac:dyDescent="0.35">
      <c r="A73" s="38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41"/>
    </row>
    <row r="74" spans="1:19" x14ac:dyDescent="0.35">
      <c r="A74" s="38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154">
        <v>67</v>
      </c>
    </row>
    <row r="75" spans="1:19" x14ac:dyDescent="0.35">
      <c r="A75" s="38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1"/>
      <c r="P75" s="41"/>
      <c r="Q75" s="41"/>
      <c r="R75" s="41"/>
      <c r="S75" s="41"/>
    </row>
    <row r="76" spans="1:19" x14ac:dyDescent="0.35">
      <c r="A76" s="15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41"/>
      <c r="Q76" s="41"/>
      <c r="R76" s="41"/>
      <c r="S76" s="154"/>
    </row>
  </sheetData>
  <mergeCells count="23">
    <mergeCell ref="S52:S53"/>
    <mergeCell ref="A56:B56"/>
    <mergeCell ref="A57:B57"/>
    <mergeCell ref="B52:B53"/>
    <mergeCell ref="F52:H52"/>
    <mergeCell ref="I52:K52"/>
    <mergeCell ref="L52:N52"/>
    <mergeCell ref="O52:Q52"/>
    <mergeCell ref="A1:S1"/>
    <mergeCell ref="B4:B5"/>
    <mergeCell ref="F4:H4"/>
    <mergeCell ref="I4:K4"/>
    <mergeCell ref="L4:N4"/>
    <mergeCell ref="O4:Q4"/>
    <mergeCell ref="S4:S5"/>
    <mergeCell ref="A14:B14"/>
    <mergeCell ref="A32:B32"/>
    <mergeCell ref="S28:S29"/>
    <mergeCell ref="B28:B29"/>
    <mergeCell ref="F28:H28"/>
    <mergeCell ref="I28:K28"/>
    <mergeCell ref="L28:N28"/>
    <mergeCell ref="O28:Q28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view="pageBreakPreview" topLeftCell="A127" zoomScaleNormal="100" zoomScaleSheetLayoutView="100" workbookViewId="0">
      <selection activeCell="D90" sqref="D90"/>
    </sheetView>
  </sheetViews>
  <sheetFormatPr defaultRowHeight="21" x14ac:dyDescent="0.35"/>
  <cols>
    <col min="1" max="1" width="5.125" customWidth="1"/>
    <col min="2" max="2" width="26.875" customWidth="1"/>
    <col min="3" max="3" width="12.375" customWidth="1"/>
    <col min="4" max="4" width="14.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21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21" x14ac:dyDescent="0.3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x14ac:dyDescent="0.35">
      <c r="A3" s="1"/>
      <c r="B3" s="1" t="s">
        <v>64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21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21" x14ac:dyDescent="0.35">
      <c r="A6" s="2">
        <v>1</v>
      </c>
      <c r="B6" s="289" t="s">
        <v>387</v>
      </c>
      <c r="C6" s="87">
        <v>100000</v>
      </c>
      <c r="D6" s="42">
        <v>69300</v>
      </c>
      <c r="E6" s="2" t="s">
        <v>66</v>
      </c>
      <c r="F6" s="7"/>
      <c r="G6" s="7"/>
      <c r="H6" s="7"/>
      <c r="I6" s="7"/>
      <c r="J6" s="7"/>
      <c r="K6" s="7"/>
      <c r="L6" s="7"/>
      <c r="M6" s="7"/>
      <c r="N6" s="7"/>
      <c r="O6" s="28" t="s">
        <v>41</v>
      </c>
      <c r="P6" s="8"/>
      <c r="Q6" s="8"/>
      <c r="R6" s="208" t="s">
        <v>43</v>
      </c>
      <c r="S6" s="8"/>
    </row>
    <row r="7" spans="1:21" x14ac:dyDescent="0.35">
      <c r="A7" s="17"/>
      <c r="B7" s="9" t="s">
        <v>65</v>
      </c>
      <c r="C7" s="88"/>
      <c r="D7" s="85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16"/>
      <c r="S7" s="10"/>
    </row>
    <row r="8" spans="1:21" x14ac:dyDescent="0.35">
      <c r="A8" s="17"/>
      <c r="B8" s="9" t="s">
        <v>247</v>
      </c>
      <c r="C8" s="88"/>
      <c r="D8" s="85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16"/>
      <c r="S8" s="10"/>
    </row>
    <row r="9" spans="1:21" x14ac:dyDescent="0.35">
      <c r="A9" s="17"/>
      <c r="B9" s="11"/>
      <c r="C9" s="100"/>
      <c r="D9" s="86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2"/>
      <c r="Q9" s="12"/>
      <c r="R9" s="136"/>
      <c r="S9" s="12"/>
    </row>
    <row r="10" spans="1:21" x14ac:dyDescent="0.35">
      <c r="A10" s="17"/>
      <c r="B10" s="158" t="s">
        <v>388</v>
      </c>
      <c r="C10" s="88">
        <v>100000</v>
      </c>
      <c r="D10" s="85">
        <v>72300</v>
      </c>
      <c r="E10" s="17" t="s">
        <v>66</v>
      </c>
      <c r="F10" s="9"/>
      <c r="G10" s="9"/>
      <c r="H10" s="9"/>
      <c r="I10" s="9"/>
      <c r="J10" s="9"/>
      <c r="K10" s="9"/>
      <c r="L10" s="9"/>
      <c r="M10" s="9"/>
      <c r="N10" s="28"/>
      <c r="O10" s="10"/>
      <c r="P10" s="28" t="s">
        <v>41</v>
      </c>
      <c r="Q10" s="10"/>
      <c r="R10" s="188" t="s">
        <v>43</v>
      </c>
      <c r="S10" s="10"/>
    </row>
    <row r="11" spans="1:21" x14ac:dyDescent="0.35">
      <c r="A11" s="17"/>
      <c r="B11" s="9" t="s">
        <v>67</v>
      </c>
      <c r="C11" s="88"/>
      <c r="D11" s="85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16"/>
      <c r="S11" s="10"/>
    </row>
    <row r="12" spans="1:21" x14ac:dyDescent="0.35">
      <c r="A12" s="17"/>
      <c r="B12" s="11"/>
      <c r="C12" s="86"/>
      <c r="D12" s="8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36"/>
      <c r="S12" s="12"/>
    </row>
    <row r="13" spans="1:21" x14ac:dyDescent="0.35">
      <c r="A13" s="17"/>
      <c r="B13" s="9" t="s">
        <v>389</v>
      </c>
      <c r="C13" s="88">
        <v>50000</v>
      </c>
      <c r="D13" s="85">
        <v>54768</v>
      </c>
      <c r="E13" s="17" t="s">
        <v>66</v>
      </c>
      <c r="F13" s="28" t="s">
        <v>41</v>
      </c>
      <c r="G13" s="9"/>
      <c r="H13" s="28"/>
      <c r="I13" s="9"/>
      <c r="J13" s="9"/>
      <c r="K13" s="9"/>
      <c r="L13" s="28" t="s">
        <v>41</v>
      </c>
      <c r="M13" s="9"/>
      <c r="N13" s="28" t="s">
        <v>41</v>
      </c>
      <c r="O13" s="10"/>
      <c r="P13" s="28"/>
      <c r="Q13" s="10"/>
      <c r="R13" s="188" t="s">
        <v>43</v>
      </c>
      <c r="S13" s="149" t="s">
        <v>417</v>
      </c>
    </row>
    <row r="14" spans="1:21" x14ac:dyDescent="0.35">
      <c r="A14" s="17"/>
      <c r="B14" s="9" t="s">
        <v>390</v>
      </c>
      <c r="C14" s="88"/>
      <c r="D14" s="85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49" t="s">
        <v>419</v>
      </c>
    </row>
    <row r="15" spans="1:21" x14ac:dyDescent="0.35">
      <c r="A15" s="17"/>
      <c r="B15" s="9" t="s">
        <v>391</v>
      </c>
      <c r="C15" s="88"/>
      <c r="D15" s="85"/>
      <c r="E15" s="9"/>
      <c r="F15" s="9"/>
      <c r="G15" s="9"/>
      <c r="H15" s="9"/>
      <c r="I15" s="9"/>
      <c r="J15" s="9"/>
      <c r="K15" s="9" t="s">
        <v>29</v>
      </c>
      <c r="L15" s="9"/>
      <c r="M15" s="9"/>
      <c r="N15" s="9"/>
      <c r="O15" s="10"/>
      <c r="P15" s="10"/>
      <c r="Q15" s="10"/>
      <c r="R15" s="10"/>
      <c r="S15" s="149" t="s">
        <v>420</v>
      </c>
      <c r="T15" s="28" t="s">
        <v>41</v>
      </c>
      <c r="U15" s="28" t="s">
        <v>41</v>
      </c>
    </row>
    <row r="16" spans="1:21" x14ac:dyDescent="0.35">
      <c r="A16" s="17"/>
      <c r="B16" s="9" t="s">
        <v>392</v>
      </c>
      <c r="C16" s="88"/>
      <c r="D16" s="85"/>
      <c r="E16" s="9"/>
      <c r="F16" s="9"/>
      <c r="G16" s="9"/>
      <c r="H16" s="9"/>
      <c r="I16" s="9"/>
      <c r="J16" s="9"/>
      <c r="K16" s="9"/>
      <c r="L16" s="9"/>
      <c r="M16" s="9"/>
      <c r="N16" s="9"/>
      <c r="O16" s="28"/>
      <c r="P16" s="28"/>
      <c r="Q16" s="10"/>
      <c r="R16" s="10"/>
      <c r="S16" s="149" t="s">
        <v>418</v>
      </c>
    </row>
    <row r="17" spans="1:20" x14ac:dyDescent="0.35">
      <c r="A17" s="3"/>
      <c r="B17" s="11"/>
      <c r="C17" s="100"/>
      <c r="D17" s="8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</row>
    <row r="18" spans="1:20" x14ac:dyDescent="0.35">
      <c r="A18" s="317" t="s">
        <v>393</v>
      </c>
      <c r="B18" s="318"/>
      <c r="C18" s="235">
        <f>C6+C10+C13</f>
        <v>250000</v>
      </c>
      <c r="D18" s="236">
        <f>D6+D10+D13</f>
        <v>196368</v>
      </c>
      <c r="E18" s="237" t="s">
        <v>36</v>
      </c>
      <c r="F18" s="237" t="s">
        <v>36</v>
      </c>
      <c r="G18" s="237" t="s">
        <v>36</v>
      </c>
      <c r="H18" s="237" t="s">
        <v>36</v>
      </c>
      <c r="I18" s="237" t="s">
        <v>36</v>
      </c>
      <c r="J18" s="237" t="s">
        <v>36</v>
      </c>
      <c r="K18" s="237" t="s">
        <v>36</v>
      </c>
      <c r="L18" s="237" t="s">
        <v>36</v>
      </c>
      <c r="M18" s="237" t="s">
        <v>36</v>
      </c>
      <c r="N18" s="237" t="s">
        <v>36</v>
      </c>
      <c r="O18" s="237" t="s">
        <v>36</v>
      </c>
      <c r="P18" s="237" t="s">
        <v>36</v>
      </c>
      <c r="Q18" s="238" t="s">
        <v>331</v>
      </c>
      <c r="R18" s="238" t="s">
        <v>373</v>
      </c>
      <c r="S18" s="238" t="s">
        <v>331</v>
      </c>
    </row>
    <row r="19" spans="1:20" x14ac:dyDescent="0.35">
      <c r="A19" s="38"/>
      <c r="B19" s="40"/>
      <c r="C19" s="96"/>
      <c r="D19" s="9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20" x14ac:dyDescent="0.35">
      <c r="A20" s="38"/>
      <c r="B20" s="40"/>
      <c r="C20" s="96" t="s">
        <v>29</v>
      </c>
      <c r="D20" s="9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20" x14ac:dyDescent="0.35">
      <c r="A21" s="38"/>
      <c r="B21" s="40"/>
      <c r="C21" s="96"/>
      <c r="D21" s="9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20" x14ac:dyDescent="0.35">
      <c r="A22" s="38"/>
      <c r="B22" s="40"/>
      <c r="C22" s="96"/>
      <c r="D22" s="9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20" x14ac:dyDescent="0.35">
      <c r="A23" s="38"/>
      <c r="B23" s="40"/>
      <c r="C23" s="96"/>
      <c r="D23" s="9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20" x14ac:dyDescent="0.35">
      <c r="A24" s="38"/>
      <c r="B24" s="40"/>
      <c r="C24" s="96"/>
      <c r="D24" s="9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20" x14ac:dyDescent="0.35">
      <c r="A25" s="38"/>
      <c r="B25" s="40"/>
      <c r="C25" s="96"/>
      <c r="D25" s="9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20" x14ac:dyDescent="0.35">
      <c r="A26" s="38"/>
      <c r="B26" s="40"/>
      <c r="C26" s="96"/>
      <c r="D26" s="9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30">
        <v>58</v>
      </c>
    </row>
    <row r="27" spans="1:20" x14ac:dyDescent="0.35">
      <c r="A27" s="1"/>
      <c r="B27" s="1" t="s">
        <v>98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0" x14ac:dyDescent="0.35">
      <c r="A28" s="2" t="s">
        <v>1</v>
      </c>
      <c r="B28" s="304" t="s">
        <v>16</v>
      </c>
      <c r="C28" s="6" t="s">
        <v>4</v>
      </c>
      <c r="D28" s="2" t="s">
        <v>5</v>
      </c>
      <c r="E28" s="2" t="s">
        <v>7</v>
      </c>
      <c r="F28" s="306" t="s">
        <v>9</v>
      </c>
      <c r="G28" s="307"/>
      <c r="H28" s="308"/>
      <c r="I28" s="306" t="s">
        <v>10</v>
      </c>
      <c r="J28" s="307"/>
      <c r="K28" s="308"/>
      <c r="L28" s="306" t="s">
        <v>11</v>
      </c>
      <c r="M28" s="307"/>
      <c r="N28" s="308"/>
      <c r="O28" s="306" t="s">
        <v>12</v>
      </c>
      <c r="P28" s="307"/>
      <c r="Q28" s="307"/>
      <c r="R28" s="4" t="s">
        <v>13</v>
      </c>
      <c r="S28" s="309" t="s">
        <v>15</v>
      </c>
    </row>
    <row r="29" spans="1:20" x14ac:dyDescent="0.35">
      <c r="A29" s="3" t="s">
        <v>2</v>
      </c>
      <c r="B29" s="305"/>
      <c r="C29" s="3" t="s">
        <v>3</v>
      </c>
      <c r="D29" s="3" t="s">
        <v>6</v>
      </c>
      <c r="E29" s="3" t="s">
        <v>8</v>
      </c>
      <c r="F29" s="13" t="s">
        <v>304</v>
      </c>
      <c r="G29" s="14" t="s">
        <v>305</v>
      </c>
      <c r="H29" s="14" t="s">
        <v>306</v>
      </c>
      <c r="I29" s="13" t="s">
        <v>307</v>
      </c>
      <c r="J29" s="14" t="s">
        <v>308</v>
      </c>
      <c r="K29" s="14" t="s">
        <v>309</v>
      </c>
      <c r="L29" s="13" t="s">
        <v>310</v>
      </c>
      <c r="M29" s="14" t="s">
        <v>311</v>
      </c>
      <c r="N29" s="14" t="s">
        <v>312</v>
      </c>
      <c r="O29" s="13" t="s">
        <v>313</v>
      </c>
      <c r="P29" s="13" t="s">
        <v>314</v>
      </c>
      <c r="Q29" s="14" t="s">
        <v>315</v>
      </c>
      <c r="R29" s="5" t="s">
        <v>14</v>
      </c>
      <c r="S29" s="310"/>
    </row>
    <row r="30" spans="1:20" x14ac:dyDescent="0.35">
      <c r="A30" s="2">
        <v>1</v>
      </c>
      <c r="B30" s="101" t="s">
        <v>100</v>
      </c>
      <c r="C30" s="104">
        <v>30000</v>
      </c>
      <c r="D30" s="111" t="s">
        <v>36</v>
      </c>
      <c r="E30" s="112" t="s">
        <v>102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31" t="s">
        <v>76</v>
      </c>
      <c r="S30" s="32" t="s">
        <v>360</v>
      </c>
    </row>
    <row r="31" spans="1:20" x14ac:dyDescent="0.35">
      <c r="A31" s="17"/>
      <c r="B31" s="102" t="s">
        <v>101</v>
      </c>
      <c r="C31" s="105"/>
      <c r="D31" s="106"/>
      <c r="E31" s="103"/>
      <c r="F31" s="103"/>
      <c r="G31" s="103"/>
      <c r="H31" s="103"/>
      <c r="I31" s="9"/>
      <c r="J31" s="9"/>
      <c r="K31" s="9"/>
      <c r="L31" s="9"/>
      <c r="M31" s="9"/>
      <c r="N31" s="9"/>
      <c r="O31" s="9"/>
      <c r="P31" s="9"/>
      <c r="Q31" s="9"/>
      <c r="R31" s="32"/>
      <c r="S31" s="32" t="s">
        <v>361</v>
      </c>
      <c r="T31" s="114" t="s">
        <v>41</v>
      </c>
    </row>
    <row r="32" spans="1:20" x14ac:dyDescent="0.35">
      <c r="A32" s="17"/>
      <c r="B32" s="9" t="s">
        <v>99</v>
      </c>
      <c r="C32" s="88"/>
      <c r="D32" s="85"/>
      <c r="E32" s="9"/>
      <c r="F32" s="9"/>
      <c r="G32" s="9"/>
      <c r="H32" s="9"/>
      <c r="I32" s="9"/>
      <c r="J32" s="9"/>
      <c r="K32" s="9"/>
      <c r="L32" s="9"/>
      <c r="M32" s="9"/>
      <c r="N32" s="9" t="s">
        <v>29</v>
      </c>
      <c r="O32" s="9"/>
      <c r="P32" s="9"/>
      <c r="Q32" s="9"/>
      <c r="R32" s="32"/>
      <c r="S32" s="32" t="s">
        <v>362</v>
      </c>
    </row>
    <row r="33" spans="1:21" x14ac:dyDescent="0.35">
      <c r="A33" s="3"/>
      <c r="B33" s="11"/>
      <c r="C33" s="100"/>
      <c r="D33" s="86"/>
      <c r="E33" s="3"/>
      <c r="F33" s="11"/>
      <c r="G33" s="11"/>
      <c r="H33" s="11"/>
      <c r="I33" s="11"/>
      <c r="J33" s="11"/>
      <c r="K33" s="11"/>
      <c r="L33" s="11"/>
      <c r="M33" s="11"/>
      <c r="N33" s="3"/>
      <c r="O33" s="11"/>
      <c r="P33" s="3"/>
      <c r="Q33" s="11"/>
      <c r="R33" s="134"/>
      <c r="S33" s="11"/>
    </row>
    <row r="34" spans="1:21" x14ac:dyDescent="0.35">
      <c r="A34" s="17">
        <v>2</v>
      </c>
      <c r="B34" s="9" t="s">
        <v>103</v>
      </c>
      <c r="C34" s="88">
        <v>251430</v>
      </c>
      <c r="D34" s="88">
        <v>235824</v>
      </c>
      <c r="E34" s="113" t="s">
        <v>102</v>
      </c>
      <c r="F34" s="114" t="s">
        <v>41</v>
      </c>
      <c r="G34" s="114" t="s">
        <v>41</v>
      </c>
      <c r="H34" s="114" t="s">
        <v>41</v>
      </c>
      <c r="I34" s="114" t="s">
        <v>41</v>
      </c>
      <c r="J34" s="114" t="s">
        <v>41</v>
      </c>
      <c r="K34" s="114" t="s">
        <v>41</v>
      </c>
      <c r="L34" s="114" t="s">
        <v>41</v>
      </c>
      <c r="M34" s="114" t="s">
        <v>41</v>
      </c>
      <c r="N34" s="114" t="s">
        <v>41</v>
      </c>
      <c r="O34" s="114" t="s">
        <v>41</v>
      </c>
      <c r="P34" s="114" t="s">
        <v>41</v>
      </c>
      <c r="Q34" s="114" t="s">
        <v>41</v>
      </c>
      <c r="R34" s="188" t="s">
        <v>43</v>
      </c>
      <c r="S34" s="9"/>
      <c r="U34" t="s">
        <v>29</v>
      </c>
    </row>
    <row r="35" spans="1:21" x14ac:dyDescent="0.35">
      <c r="A35" s="17"/>
      <c r="B35" s="9" t="s">
        <v>104</v>
      </c>
      <c r="C35" s="85"/>
      <c r="D35" s="85"/>
      <c r="E35" s="9"/>
      <c r="F35" s="9"/>
      <c r="G35" s="9"/>
      <c r="H35" s="9"/>
      <c r="I35" s="9"/>
      <c r="J35" s="9" t="s">
        <v>29</v>
      </c>
      <c r="K35" s="9"/>
      <c r="L35" s="9"/>
      <c r="M35" s="9"/>
      <c r="N35" s="9"/>
      <c r="O35" s="9"/>
      <c r="P35" s="9"/>
      <c r="Q35" s="9"/>
      <c r="R35" s="32"/>
      <c r="S35" s="9"/>
    </row>
    <row r="36" spans="1:21" x14ac:dyDescent="0.35">
      <c r="A36" s="17"/>
      <c r="B36" s="9" t="s">
        <v>294</v>
      </c>
      <c r="C36" s="88"/>
      <c r="D36" s="85"/>
      <c r="E36" s="9"/>
      <c r="F36" s="9"/>
      <c r="G36" s="9"/>
      <c r="H36" s="17"/>
      <c r="I36" s="9"/>
      <c r="J36" s="9"/>
      <c r="K36" s="9"/>
      <c r="L36" s="9"/>
      <c r="M36" s="9"/>
      <c r="N36" s="9"/>
      <c r="O36" s="9"/>
      <c r="P36" s="17"/>
      <c r="Q36" s="9"/>
      <c r="R36" s="32"/>
      <c r="S36" s="9"/>
    </row>
    <row r="37" spans="1:21" x14ac:dyDescent="0.35">
      <c r="A37" s="3"/>
      <c r="B37" s="11"/>
      <c r="C37" s="100"/>
      <c r="D37" s="8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34"/>
      <c r="S37" s="11"/>
    </row>
    <row r="38" spans="1:21" x14ac:dyDescent="0.35">
      <c r="A38" s="17">
        <v>3</v>
      </c>
      <c r="B38" s="9" t="s">
        <v>103</v>
      </c>
      <c r="C38" s="88">
        <v>163850</v>
      </c>
      <c r="D38" s="85">
        <v>103999</v>
      </c>
      <c r="E38" s="113" t="s">
        <v>102</v>
      </c>
      <c r="F38" s="114" t="s">
        <v>41</v>
      </c>
      <c r="G38" s="114" t="s">
        <v>41</v>
      </c>
      <c r="H38" s="114" t="s">
        <v>41</v>
      </c>
      <c r="I38" s="114" t="s">
        <v>41</v>
      </c>
      <c r="J38" s="114" t="s">
        <v>41</v>
      </c>
      <c r="K38" s="114" t="s">
        <v>41</v>
      </c>
      <c r="L38" s="114" t="s">
        <v>41</v>
      </c>
      <c r="M38" s="114" t="s">
        <v>41</v>
      </c>
      <c r="N38" s="114" t="s">
        <v>41</v>
      </c>
      <c r="O38" s="114" t="s">
        <v>41</v>
      </c>
      <c r="P38" s="114" t="s">
        <v>41</v>
      </c>
      <c r="Q38" s="114" t="s">
        <v>41</v>
      </c>
      <c r="R38" s="188" t="s">
        <v>43</v>
      </c>
      <c r="S38" s="9"/>
    </row>
    <row r="39" spans="1:21" x14ac:dyDescent="0.35">
      <c r="A39" s="17"/>
      <c r="B39" s="9" t="s">
        <v>105</v>
      </c>
      <c r="C39" s="88"/>
      <c r="D39" s="85"/>
      <c r="E39" s="9"/>
      <c r="F39" s="9"/>
      <c r="G39" s="9"/>
      <c r="H39" s="9"/>
      <c r="I39" s="9"/>
      <c r="J39" s="9"/>
      <c r="K39" s="9"/>
      <c r="L39" s="9"/>
      <c r="M39" s="9"/>
      <c r="N39" s="9"/>
      <c r="O39" s="17"/>
      <c r="P39" s="17"/>
      <c r="Q39" s="9"/>
      <c r="R39" s="32"/>
      <c r="S39" s="9"/>
    </row>
    <row r="40" spans="1:21" x14ac:dyDescent="0.35">
      <c r="A40" s="17"/>
      <c r="B40" s="9" t="s">
        <v>106</v>
      </c>
      <c r="C40" s="88"/>
      <c r="D40" s="8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32"/>
      <c r="S40" s="9"/>
    </row>
    <row r="41" spans="1:21" x14ac:dyDescent="0.35">
      <c r="A41" s="17"/>
      <c r="B41" s="9" t="s">
        <v>421</v>
      </c>
      <c r="C41" s="85"/>
      <c r="D41" s="8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32"/>
      <c r="S41" s="9" t="s">
        <v>29</v>
      </c>
    </row>
    <row r="42" spans="1:21" x14ac:dyDescent="0.35">
      <c r="A42" s="17"/>
      <c r="B42" s="9" t="s">
        <v>422</v>
      </c>
      <c r="C42" s="85"/>
      <c r="D42" s="8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32"/>
      <c r="S42" s="9"/>
    </row>
    <row r="43" spans="1:21" x14ac:dyDescent="0.35">
      <c r="A43" s="17"/>
      <c r="B43" s="9" t="s">
        <v>423</v>
      </c>
      <c r="C43" s="85"/>
      <c r="D43" s="8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32"/>
      <c r="S43" s="9"/>
    </row>
    <row r="44" spans="1:21" x14ac:dyDescent="0.35">
      <c r="A44" s="3"/>
      <c r="B44" s="11"/>
      <c r="C44" s="86"/>
      <c r="D44" s="86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34"/>
      <c r="S44" s="11"/>
    </row>
    <row r="45" spans="1:21" x14ac:dyDescent="0.35">
      <c r="A45" s="17">
        <v>4</v>
      </c>
      <c r="B45" s="9" t="s">
        <v>295</v>
      </c>
      <c r="C45" s="85">
        <v>994700</v>
      </c>
      <c r="D45" s="85">
        <v>658182</v>
      </c>
      <c r="E45" s="113" t="s">
        <v>102</v>
      </c>
      <c r="F45" s="114" t="s">
        <v>41</v>
      </c>
      <c r="G45" s="114" t="s">
        <v>41</v>
      </c>
      <c r="H45" s="114" t="s">
        <v>41</v>
      </c>
      <c r="I45" s="114" t="s">
        <v>41</v>
      </c>
      <c r="J45" s="114" t="s">
        <v>41</v>
      </c>
      <c r="K45" s="114" t="s">
        <v>41</v>
      </c>
      <c r="L45" s="114" t="s">
        <v>41</v>
      </c>
      <c r="M45" s="114" t="s">
        <v>41</v>
      </c>
      <c r="N45" s="114" t="s">
        <v>41</v>
      </c>
      <c r="O45" s="114" t="s">
        <v>41</v>
      </c>
      <c r="P45" s="114" t="s">
        <v>41</v>
      </c>
      <c r="Q45" s="114" t="s">
        <v>41</v>
      </c>
      <c r="R45" s="188" t="s">
        <v>43</v>
      </c>
      <c r="S45" s="9"/>
    </row>
    <row r="46" spans="1:21" x14ac:dyDescent="0.35">
      <c r="A46" s="17"/>
      <c r="B46" s="9" t="s">
        <v>296</v>
      </c>
      <c r="C46" s="85"/>
      <c r="D46" s="8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32"/>
      <c r="S46" s="9"/>
    </row>
    <row r="47" spans="1:21" x14ac:dyDescent="0.35">
      <c r="A47" s="3"/>
      <c r="B47" s="11" t="s">
        <v>297</v>
      </c>
      <c r="C47" s="86"/>
      <c r="D47" s="86"/>
      <c r="E47" s="11"/>
      <c r="F47" s="11"/>
      <c r="G47" s="11"/>
      <c r="H47" s="11"/>
      <c r="I47" s="11"/>
      <c r="J47" s="11" t="s">
        <v>29</v>
      </c>
      <c r="K47" s="11"/>
      <c r="L47" s="11"/>
      <c r="M47" s="11"/>
      <c r="N47" s="11"/>
      <c r="O47" s="11"/>
      <c r="P47" s="11"/>
      <c r="Q47" s="11"/>
      <c r="R47" s="134"/>
      <c r="S47" s="11"/>
    </row>
    <row r="48" spans="1:21" x14ac:dyDescent="0.35">
      <c r="A48" s="58"/>
      <c r="B48" s="71"/>
      <c r="C48" s="95"/>
      <c r="D48" s="95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62"/>
      <c r="S48" s="71"/>
    </row>
    <row r="49" spans="1:19" x14ac:dyDescent="0.35">
      <c r="A49" s="38"/>
      <c r="B49" s="40"/>
      <c r="C49" s="96"/>
      <c r="D49" s="96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64"/>
      <c r="S49" s="40"/>
    </row>
    <row r="50" spans="1:19" x14ac:dyDescent="0.35">
      <c r="A50" s="160">
        <v>59</v>
      </c>
      <c r="B50" s="40"/>
      <c r="C50" s="96"/>
      <c r="D50" s="96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64"/>
    </row>
    <row r="51" spans="1:19" x14ac:dyDescent="0.35">
      <c r="A51" s="1"/>
      <c r="B51" s="1" t="s">
        <v>98</v>
      </c>
      <c r="C51" s="107"/>
      <c r="D51" s="10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35"/>
      <c r="S51" s="1"/>
    </row>
    <row r="52" spans="1:19" x14ac:dyDescent="0.35">
      <c r="A52" s="2" t="s">
        <v>1</v>
      </c>
      <c r="B52" s="304" t="s">
        <v>16</v>
      </c>
      <c r="C52" s="108" t="s">
        <v>4</v>
      </c>
      <c r="D52" s="109" t="s">
        <v>5</v>
      </c>
      <c r="E52" s="2" t="s">
        <v>7</v>
      </c>
      <c r="F52" s="306" t="s">
        <v>9</v>
      </c>
      <c r="G52" s="307"/>
      <c r="H52" s="308"/>
      <c r="I52" s="306" t="s">
        <v>10</v>
      </c>
      <c r="J52" s="307"/>
      <c r="K52" s="308"/>
      <c r="L52" s="306" t="s">
        <v>11</v>
      </c>
      <c r="M52" s="307"/>
      <c r="N52" s="308"/>
      <c r="O52" s="306" t="s">
        <v>12</v>
      </c>
      <c r="P52" s="307"/>
      <c r="Q52" s="307"/>
      <c r="R52" s="131" t="s">
        <v>13</v>
      </c>
      <c r="S52" s="304" t="s">
        <v>15</v>
      </c>
    </row>
    <row r="53" spans="1:19" x14ac:dyDescent="0.35">
      <c r="A53" s="3" t="s">
        <v>2</v>
      </c>
      <c r="B53" s="305"/>
      <c r="C53" s="110" t="s">
        <v>3</v>
      </c>
      <c r="D53" s="110" t="s">
        <v>6</v>
      </c>
      <c r="E53" s="3" t="s">
        <v>8</v>
      </c>
      <c r="F53" s="13" t="s">
        <v>304</v>
      </c>
      <c r="G53" s="14" t="s">
        <v>305</v>
      </c>
      <c r="H53" s="14" t="s">
        <v>306</v>
      </c>
      <c r="I53" s="13" t="s">
        <v>307</v>
      </c>
      <c r="J53" s="14" t="s">
        <v>308</v>
      </c>
      <c r="K53" s="14" t="s">
        <v>309</v>
      </c>
      <c r="L53" s="13" t="s">
        <v>310</v>
      </c>
      <c r="M53" s="14" t="s">
        <v>311</v>
      </c>
      <c r="N53" s="14" t="s">
        <v>312</v>
      </c>
      <c r="O53" s="13" t="s">
        <v>313</v>
      </c>
      <c r="P53" s="13" t="s">
        <v>314</v>
      </c>
      <c r="Q53" s="14" t="s">
        <v>315</v>
      </c>
      <c r="R53" s="134" t="s">
        <v>14</v>
      </c>
      <c r="S53" s="305"/>
    </row>
    <row r="54" spans="1:19" x14ac:dyDescent="0.35">
      <c r="A54" s="2">
        <v>5</v>
      </c>
      <c r="B54" s="7" t="s">
        <v>103</v>
      </c>
      <c r="C54" s="87">
        <v>50000</v>
      </c>
      <c r="D54" s="92" t="s">
        <v>36</v>
      </c>
      <c r="E54" s="2" t="s">
        <v>102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32" t="s">
        <v>76</v>
      </c>
      <c r="S54" s="298" t="s">
        <v>363</v>
      </c>
    </row>
    <row r="55" spans="1:19" x14ac:dyDescent="0.35">
      <c r="A55" s="17"/>
      <c r="B55" s="9" t="s">
        <v>107</v>
      </c>
      <c r="C55" s="88"/>
      <c r="D55" s="8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32"/>
      <c r="S55" s="48" t="s">
        <v>364</v>
      </c>
    </row>
    <row r="56" spans="1:19" x14ac:dyDescent="0.35">
      <c r="A56" s="17"/>
      <c r="B56" s="9" t="s">
        <v>298</v>
      </c>
      <c r="C56" s="88"/>
      <c r="D56" s="85"/>
      <c r="E56" s="9"/>
      <c r="F56" s="9"/>
      <c r="G56" s="9"/>
      <c r="H56" s="9"/>
      <c r="I56" s="9"/>
      <c r="J56" s="9" t="s">
        <v>29</v>
      </c>
      <c r="K56" s="9"/>
      <c r="L56" s="9"/>
      <c r="M56" s="9"/>
      <c r="N56" s="9"/>
      <c r="O56" s="9"/>
      <c r="P56" s="9"/>
      <c r="Q56" s="9"/>
      <c r="R56" s="32"/>
      <c r="S56" s="48" t="s">
        <v>5</v>
      </c>
    </row>
    <row r="57" spans="1:19" x14ac:dyDescent="0.35">
      <c r="A57" s="17"/>
      <c r="B57" s="9" t="s">
        <v>299</v>
      </c>
      <c r="C57" s="88"/>
      <c r="D57" s="85"/>
      <c r="E57" s="17"/>
      <c r="F57" s="9"/>
      <c r="G57" s="9"/>
      <c r="H57" s="9"/>
      <c r="I57" s="9"/>
      <c r="J57" s="9"/>
      <c r="K57" s="9"/>
      <c r="L57" s="9"/>
      <c r="M57" s="9"/>
      <c r="N57" s="17"/>
      <c r="O57" s="9"/>
      <c r="P57" s="17"/>
      <c r="Q57" s="9"/>
      <c r="R57" s="32"/>
      <c r="S57" s="48" t="s">
        <v>283</v>
      </c>
    </row>
    <row r="58" spans="1:19" x14ac:dyDescent="0.35">
      <c r="A58" s="17"/>
      <c r="B58" s="9" t="s">
        <v>108</v>
      </c>
      <c r="C58" s="88"/>
      <c r="D58" s="8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32"/>
      <c r="S58" s="9"/>
    </row>
    <row r="59" spans="1:19" x14ac:dyDescent="0.35">
      <c r="A59" s="3"/>
      <c r="B59" s="11"/>
      <c r="C59" s="86"/>
      <c r="D59" s="86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34"/>
      <c r="S59" s="11"/>
    </row>
    <row r="60" spans="1:19" x14ac:dyDescent="0.35">
      <c r="A60" s="17">
        <v>6</v>
      </c>
      <c r="B60" s="9" t="s">
        <v>109</v>
      </c>
      <c r="C60" s="88">
        <v>200000</v>
      </c>
      <c r="D60" s="85">
        <v>200000</v>
      </c>
      <c r="E60" s="34" t="s">
        <v>116</v>
      </c>
      <c r="F60" s="114" t="s">
        <v>41</v>
      </c>
      <c r="G60" s="114" t="s">
        <v>41</v>
      </c>
      <c r="H60" s="114" t="s">
        <v>41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88" t="s">
        <v>43</v>
      </c>
      <c r="S60" s="9"/>
    </row>
    <row r="61" spans="1:19" x14ac:dyDescent="0.35">
      <c r="A61" s="17"/>
      <c r="B61" s="9" t="s">
        <v>110</v>
      </c>
      <c r="C61" s="88"/>
      <c r="D61" s="85"/>
      <c r="E61" s="34" t="s">
        <v>300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32"/>
      <c r="S61" s="9"/>
    </row>
    <row r="62" spans="1:19" x14ac:dyDescent="0.35">
      <c r="A62" s="3"/>
      <c r="B62" s="11"/>
      <c r="C62" s="100"/>
      <c r="D62" s="86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34"/>
      <c r="S62" s="11"/>
    </row>
    <row r="63" spans="1:19" x14ac:dyDescent="0.35">
      <c r="A63" s="17">
        <v>7</v>
      </c>
      <c r="B63" s="9" t="s">
        <v>111</v>
      </c>
      <c r="C63" s="88">
        <v>100000</v>
      </c>
      <c r="D63" s="88">
        <v>100000</v>
      </c>
      <c r="E63" s="34" t="s">
        <v>116</v>
      </c>
      <c r="F63" s="114" t="s">
        <v>41</v>
      </c>
      <c r="G63" s="114" t="s">
        <v>41</v>
      </c>
      <c r="H63" s="114" t="s">
        <v>41</v>
      </c>
      <c r="I63" s="114" t="s">
        <v>41</v>
      </c>
      <c r="J63" s="114" t="s">
        <v>41</v>
      </c>
      <c r="K63" s="114" t="s">
        <v>41</v>
      </c>
      <c r="L63" s="114" t="s">
        <v>41</v>
      </c>
      <c r="M63" s="114" t="s">
        <v>41</v>
      </c>
      <c r="N63" s="114" t="s">
        <v>41</v>
      </c>
      <c r="O63" s="114" t="s">
        <v>41</v>
      </c>
      <c r="P63" s="114" t="s">
        <v>41</v>
      </c>
      <c r="Q63" s="114" t="s">
        <v>41</v>
      </c>
      <c r="R63" s="188" t="s">
        <v>43</v>
      </c>
      <c r="S63" s="9"/>
    </row>
    <row r="64" spans="1:19" x14ac:dyDescent="0.35">
      <c r="A64" s="17"/>
      <c r="B64" s="158" t="s">
        <v>112</v>
      </c>
      <c r="C64" s="88"/>
      <c r="D64" s="85"/>
      <c r="E64" s="34" t="s">
        <v>113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32"/>
      <c r="S64" s="9"/>
    </row>
    <row r="65" spans="1:19" x14ac:dyDescent="0.35">
      <c r="A65" s="17"/>
      <c r="B65" s="9" t="s">
        <v>113</v>
      </c>
      <c r="C65" s="85"/>
      <c r="D65" s="85"/>
      <c r="E65" s="9"/>
      <c r="F65" s="9"/>
      <c r="G65" s="9" t="s">
        <v>29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32"/>
      <c r="S65" s="9" t="s">
        <v>29</v>
      </c>
    </row>
    <row r="66" spans="1:19" x14ac:dyDescent="0.35">
      <c r="A66" s="3"/>
      <c r="B66" s="11"/>
      <c r="C66" s="86"/>
      <c r="D66" s="86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34"/>
      <c r="S66" s="11"/>
    </row>
    <row r="67" spans="1:19" x14ac:dyDescent="0.35">
      <c r="A67" s="17">
        <v>8</v>
      </c>
      <c r="B67" s="9" t="s">
        <v>114</v>
      </c>
      <c r="C67" s="85">
        <v>100000</v>
      </c>
      <c r="D67" s="85">
        <v>100000</v>
      </c>
      <c r="E67" s="17" t="s">
        <v>116</v>
      </c>
      <c r="F67" s="114" t="s">
        <v>41</v>
      </c>
      <c r="G67" s="114" t="s">
        <v>41</v>
      </c>
      <c r="H67" s="114" t="s">
        <v>41</v>
      </c>
      <c r="I67" s="114" t="s">
        <v>41</v>
      </c>
      <c r="J67" s="114" t="s">
        <v>41</v>
      </c>
      <c r="K67" s="114" t="s">
        <v>41</v>
      </c>
      <c r="L67" s="114" t="s">
        <v>41</v>
      </c>
      <c r="M67" s="114" t="s">
        <v>41</v>
      </c>
      <c r="N67" s="114" t="s">
        <v>41</v>
      </c>
      <c r="O67" s="114" t="s">
        <v>41</v>
      </c>
      <c r="P67" s="114" t="s">
        <v>41</v>
      </c>
      <c r="Q67" s="114" t="s">
        <v>41</v>
      </c>
      <c r="R67" s="188" t="s">
        <v>43</v>
      </c>
      <c r="S67" s="9"/>
    </row>
    <row r="68" spans="1:19" x14ac:dyDescent="0.35">
      <c r="A68" s="17"/>
      <c r="B68" s="9" t="s">
        <v>115</v>
      </c>
      <c r="C68" s="85"/>
      <c r="D68" s="85"/>
      <c r="E68" s="17" t="s">
        <v>117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32"/>
      <c r="S68" s="9"/>
    </row>
    <row r="69" spans="1:19" x14ac:dyDescent="0.35">
      <c r="A69" s="3"/>
      <c r="B69" s="11" t="s">
        <v>29</v>
      </c>
      <c r="C69" s="86"/>
      <c r="D69" s="86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34"/>
      <c r="S69" s="11"/>
    </row>
    <row r="70" spans="1:19" x14ac:dyDescent="0.35">
      <c r="A70" s="17">
        <v>9</v>
      </c>
      <c r="B70" s="9" t="s">
        <v>118</v>
      </c>
      <c r="C70" s="85">
        <v>100000</v>
      </c>
      <c r="D70" s="85">
        <v>100000</v>
      </c>
      <c r="E70" s="17" t="s">
        <v>116</v>
      </c>
      <c r="F70" s="114" t="s">
        <v>41</v>
      </c>
      <c r="G70" s="114" t="s">
        <v>41</v>
      </c>
      <c r="H70" s="114" t="s">
        <v>41</v>
      </c>
      <c r="I70" s="114" t="s">
        <v>41</v>
      </c>
      <c r="J70" s="114" t="s">
        <v>41</v>
      </c>
      <c r="K70" s="114" t="s">
        <v>41</v>
      </c>
      <c r="L70" s="114" t="s">
        <v>41</v>
      </c>
      <c r="M70" s="114" t="s">
        <v>41</v>
      </c>
      <c r="N70" s="114" t="s">
        <v>41</v>
      </c>
      <c r="O70" s="114" t="s">
        <v>41</v>
      </c>
      <c r="P70" s="114" t="s">
        <v>41</v>
      </c>
      <c r="Q70" s="114" t="s">
        <v>41</v>
      </c>
      <c r="R70" s="188" t="s">
        <v>43</v>
      </c>
      <c r="S70" s="9"/>
    </row>
    <row r="71" spans="1:19" x14ac:dyDescent="0.35">
      <c r="A71" s="17"/>
      <c r="B71" s="9" t="s">
        <v>119</v>
      </c>
      <c r="C71" s="85"/>
      <c r="D71" s="85"/>
      <c r="E71" s="17" t="s">
        <v>122</v>
      </c>
      <c r="F71" s="9"/>
      <c r="G71" s="9"/>
      <c r="H71" s="9" t="s">
        <v>29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35">
      <c r="A72" s="17"/>
      <c r="B72" s="9" t="s">
        <v>120</v>
      </c>
      <c r="C72" s="85"/>
      <c r="D72" s="8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35">
      <c r="A73" s="3"/>
      <c r="B73" s="11" t="s">
        <v>121</v>
      </c>
      <c r="C73" s="86"/>
      <c r="D73" s="86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x14ac:dyDescent="0.35">
      <c r="A74" s="58"/>
      <c r="B74" s="71"/>
      <c r="C74" s="95"/>
      <c r="D74" s="95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130">
        <v>60</v>
      </c>
    </row>
    <row r="75" spans="1:19" x14ac:dyDescent="0.35">
      <c r="A75" s="1"/>
      <c r="B75" s="1" t="s">
        <v>98</v>
      </c>
      <c r="C75" s="107"/>
      <c r="D75" s="10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5">
      <c r="A76" s="2" t="s">
        <v>1</v>
      </c>
      <c r="B76" s="304" t="s">
        <v>16</v>
      </c>
      <c r="C76" s="108" t="s">
        <v>4</v>
      </c>
      <c r="D76" s="109" t="s">
        <v>5</v>
      </c>
      <c r="E76" s="2" t="s">
        <v>7</v>
      </c>
      <c r="F76" s="306" t="s">
        <v>9</v>
      </c>
      <c r="G76" s="307"/>
      <c r="H76" s="308"/>
      <c r="I76" s="306" t="s">
        <v>10</v>
      </c>
      <c r="J76" s="307"/>
      <c r="K76" s="308"/>
      <c r="L76" s="306" t="s">
        <v>11</v>
      </c>
      <c r="M76" s="307"/>
      <c r="N76" s="308"/>
      <c r="O76" s="306" t="s">
        <v>12</v>
      </c>
      <c r="P76" s="307"/>
      <c r="Q76" s="307"/>
      <c r="R76" s="2" t="s">
        <v>13</v>
      </c>
      <c r="S76" s="304" t="s">
        <v>15</v>
      </c>
    </row>
    <row r="77" spans="1:19" x14ac:dyDescent="0.35">
      <c r="A77" s="3" t="s">
        <v>2</v>
      </c>
      <c r="B77" s="305"/>
      <c r="C77" s="110" t="s">
        <v>3</v>
      </c>
      <c r="D77" s="110" t="s">
        <v>6</v>
      </c>
      <c r="E77" s="3" t="s">
        <v>8</v>
      </c>
      <c r="F77" s="13" t="s">
        <v>304</v>
      </c>
      <c r="G77" s="14" t="s">
        <v>305</v>
      </c>
      <c r="H77" s="14" t="s">
        <v>306</v>
      </c>
      <c r="I77" s="13" t="s">
        <v>307</v>
      </c>
      <c r="J77" s="14" t="s">
        <v>308</v>
      </c>
      <c r="K77" s="14" t="s">
        <v>309</v>
      </c>
      <c r="L77" s="13" t="s">
        <v>310</v>
      </c>
      <c r="M77" s="14" t="s">
        <v>311</v>
      </c>
      <c r="N77" s="14" t="s">
        <v>312</v>
      </c>
      <c r="O77" s="13" t="s">
        <v>313</v>
      </c>
      <c r="P77" s="13" t="s">
        <v>314</v>
      </c>
      <c r="Q77" s="14" t="s">
        <v>315</v>
      </c>
      <c r="R77" s="3" t="s">
        <v>14</v>
      </c>
      <c r="S77" s="305"/>
    </row>
    <row r="78" spans="1:19" x14ac:dyDescent="0.35">
      <c r="A78" s="2">
        <v>10</v>
      </c>
      <c r="B78" s="7" t="s">
        <v>123</v>
      </c>
      <c r="C78" s="87">
        <v>767200</v>
      </c>
      <c r="D78" s="42">
        <v>589730</v>
      </c>
      <c r="E78" s="17" t="s">
        <v>116</v>
      </c>
      <c r="F78" s="114" t="s">
        <v>41</v>
      </c>
      <c r="G78" s="114" t="s">
        <v>41</v>
      </c>
      <c r="H78" s="114" t="s">
        <v>41</v>
      </c>
      <c r="I78" s="114" t="s">
        <v>41</v>
      </c>
      <c r="J78" s="114" t="s">
        <v>41</v>
      </c>
      <c r="K78" s="114" t="s">
        <v>41</v>
      </c>
      <c r="L78" s="114" t="s">
        <v>41</v>
      </c>
      <c r="M78" s="114" t="s">
        <v>41</v>
      </c>
      <c r="N78" s="114" t="s">
        <v>41</v>
      </c>
      <c r="O78" s="114" t="s">
        <v>41</v>
      </c>
      <c r="P78" s="114" t="s">
        <v>41</v>
      </c>
      <c r="Q78" s="114" t="s">
        <v>41</v>
      </c>
      <c r="R78" s="188" t="s">
        <v>43</v>
      </c>
      <c r="S78" s="7"/>
    </row>
    <row r="79" spans="1:19" x14ac:dyDescent="0.35">
      <c r="A79" s="17"/>
      <c r="B79" s="9" t="s">
        <v>121</v>
      </c>
      <c r="C79" s="88"/>
      <c r="D79" s="85"/>
      <c r="E79" s="17" t="s">
        <v>122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32"/>
      <c r="S79" s="9"/>
    </row>
    <row r="80" spans="1:19" x14ac:dyDescent="0.35">
      <c r="A80" s="3"/>
      <c r="B80" s="11"/>
      <c r="C80" s="100"/>
      <c r="D80" s="86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34"/>
      <c r="S80" s="11"/>
    </row>
    <row r="81" spans="1:19" x14ac:dyDescent="0.35">
      <c r="A81" s="17">
        <v>11</v>
      </c>
      <c r="B81" s="9" t="s">
        <v>123</v>
      </c>
      <c r="C81" s="88">
        <v>823200</v>
      </c>
      <c r="D81" s="85">
        <v>654768</v>
      </c>
      <c r="E81" s="17" t="s">
        <v>116</v>
      </c>
      <c r="F81" s="114" t="s">
        <v>41</v>
      </c>
      <c r="G81" s="114" t="s">
        <v>41</v>
      </c>
      <c r="H81" s="114" t="s">
        <v>41</v>
      </c>
      <c r="I81" s="114" t="s">
        <v>41</v>
      </c>
      <c r="J81" s="114" t="s">
        <v>41</v>
      </c>
      <c r="K81" s="114" t="s">
        <v>41</v>
      </c>
      <c r="L81" s="114" t="s">
        <v>41</v>
      </c>
      <c r="M81" s="114" t="s">
        <v>41</v>
      </c>
      <c r="N81" s="114" t="s">
        <v>41</v>
      </c>
      <c r="O81" s="114" t="s">
        <v>41</v>
      </c>
      <c r="P81" s="114" t="s">
        <v>41</v>
      </c>
      <c r="Q81" s="114" t="s">
        <v>41</v>
      </c>
      <c r="R81" s="188" t="s">
        <v>43</v>
      </c>
      <c r="S81" s="9"/>
    </row>
    <row r="82" spans="1:19" x14ac:dyDescent="0.35">
      <c r="A82" s="17"/>
      <c r="B82" s="9" t="s">
        <v>124</v>
      </c>
      <c r="C82" s="88"/>
      <c r="D82" s="85"/>
      <c r="E82" s="17" t="s">
        <v>117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2"/>
      <c r="S82" s="9"/>
    </row>
    <row r="83" spans="1:19" x14ac:dyDescent="0.35">
      <c r="A83" s="3"/>
      <c r="B83" s="11"/>
      <c r="C83" s="86"/>
      <c r="D83" s="86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34"/>
      <c r="S83" s="11"/>
    </row>
    <row r="84" spans="1:19" x14ac:dyDescent="0.35">
      <c r="A84" s="17">
        <v>12</v>
      </c>
      <c r="B84" s="9" t="s">
        <v>123</v>
      </c>
      <c r="C84" s="88">
        <v>784000</v>
      </c>
      <c r="D84" s="85">
        <v>622054</v>
      </c>
      <c r="E84" s="17" t="s">
        <v>116</v>
      </c>
      <c r="F84" s="114" t="s">
        <v>41</v>
      </c>
      <c r="G84" s="114" t="s">
        <v>41</v>
      </c>
      <c r="H84" s="114" t="s">
        <v>41</v>
      </c>
      <c r="I84" s="114" t="s">
        <v>41</v>
      </c>
      <c r="J84" s="114" t="s">
        <v>41</v>
      </c>
      <c r="K84" s="114" t="s">
        <v>41</v>
      </c>
      <c r="L84" s="114" t="s">
        <v>41</v>
      </c>
      <c r="M84" s="114" t="s">
        <v>41</v>
      </c>
      <c r="N84" s="114" t="s">
        <v>41</v>
      </c>
      <c r="O84" s="114" t="s">
        <v>41</v>
      </c>
      <c r="P84" s="114" t="s">
        <v>41</v>
      </c>
      <c r="Q84" s="114" t="s">
        <v>41</v>
      </c>
      <c r="R84" s="188" t="s">
        <v>43</v>
      </c>
      <c r="S84" s="9"/>
    </row>
    <row r="85" spans="1:19" x14ac:dyDescent="0.35">
      <c r="A85" s="17"/>
      <c r="B85" s="9" t="s">
        <v>125</v>
      </c>
      <c r="C85" s="88"/>
      <c r="D85" s="85"/>
      <c r="E85" s="17" t="s">
        <v>113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2"/>
      <c r="S85" s="9"/>
    </row>
    <row r="86" spans="1:19" x14ac:dyDescent="0.35">
      <c r="A86" s="3"/>
      <c r="B86" s="11"/>
      <c r="C86" s="100"/>
      <c r="D86" s="86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34"/>
      <c r="S86" s="11"/>
    </row>
    <row r="87" spans="1:19" x14ac:dyDescent="0.35">
      <c r="A87" s="17">
        <v>13</v>
      </c>
      <c r="B87" s="9" t="s">
        <v>123</v>
      </c>
      <c r="C87" s="88">
        <v>2408000</v>
      </c>
      <c r="D87" s="85">
        <v>1784722</v>
      </c>
      <c r="E87" s="17" t="s">
        <v>116</v>
      </c>
      <c r="F87" s="114" t="s">
        <v>41</v>
      </c>
      <c r="G87" s="114" t="s">
        <v>41</v>
      </c>
      <c r="H87" s="114" t="s">
        <v>41</v>
      </c>
      <c r="I87" s="114" t="s">
        <v>41</v>
      </c>
      <c r="J87" s="114" t="s">
        <v>41</v>
      </c>
      <c r="K87" s="114" t="s">
        <v>41</v>
      </c>
      <c r="L87" s="114" t="s">
        <v>41</v>
      </c>
      <c r="M87" s="114" t="s">
        <v>41</v>
      </c>
      <c r="N87" s="114" t="s">
        <v>41</v>
      </c>
      <c r="O87" s="114" t="s">
        <v>41</v>
      </c>
      <c r="P87" s="114" t="s">
        <v>41</v>
      </c>
      <c r="Q87" s="114" t="s">
        <v>41</v>
      </c>
      <c r="R87" s="188" t="s">
        <v>43</v>
      </c>
      <c r="S87" s="9"/>
    </row>
    <row r="88" spans="1:19" x14ac:dyDescent="0.35">
      <c r="A88" s="17"/>
      <c r="B88" s="9" t="s">
        <v>126</v>
      </c>
      <c r="C88" s="88"/>
      <c r="D88" s="85"/>
      <c r="E88" s="34" t="s">
        <v>127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2"/>
      <c r="S88" s="9"/>
    </row>
    <row r="89" spans="1:19" x14ac:dyDescent="0.35">
      <c r="A89" s="3"/>
      <c r="B89" s="11"/>
      <c r="C89" s="100"/>
      <c r="D89" s="86"/>
      <c r="E89" s="196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34"/>
      <c r="S89" s="11"/>
    </row>
    <row r="90" spans="1:19" x14ac:dyDescent="0.35">
      <c r="A90" s="17">
        <v>14</v>
      </c>
      <c r="B90" s="9" t="s">
        <v>402</v>
      </c>
      <c r="C90" s="88">
        <v>2125000</v>
      </c>
      <c r="D90" s="300">
        <v>1897602.69</v>
      </c>
      <c r="E90" s="34"/>
      <c r="F90" s="114" t="s">
        <v>41</v>
      </c>
      <c r="G90" s="114" t="s">
        <v>41</v>
      </c>
      <c r="H90" s="114" t="s">
        <v>41</v>
      </c>
      <c r="I90" s="114" t="s">
        <v>41</v>
      </c>
      <c r="J90" s="114" t="s">
        <v>41</v>
      </c>
      <c r="K90" s="114" t="s">
        <v>41</v>
      </c>
      <c r="L90" s="114" t="s">
        <v>41</v>
      </c>
      <c r="M90" s="114" t="s">
        <v>41</v>
      </c>
      <c r="N90" s="114" t="s">
        <v>41</v>
      </c>
      <c r="O90" s="114" t="s">
        <v>41</v>
      </c>
      <c r="P90" s="114" t="s">
        <v>41</v>
      </c>
      <c r="Q90" s="114" t="s">
        <v>41</v>
      </c>
      <c r="R90" s="188" t="s">
        <v>43</v>
      </c>
      <c r="S90" s="9"/>
    </row>
    <row r="91" spans="1:19" ht="21.75" thickBot="1" x14ac:dyDescent="0.4">
      <c r="A91" s="3"/>
      <c r="B91" s="11"/>
      <c r="C91" s="100"/>
      <c r="D91" s="86"/>
      <c r="E91" s="196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34"/>
      <c r="S91" s="11"/>
    </row>
    <row r="92" spans="1:19" ht="21.75" thickBot="1" x14ac:dyDescent="0.4">
      <c r="A92" s="312" t="s">
        <v>403</v>
      </c>
      <c r="B92" s="313"/>
      <c r="C92" s="231">
        <f>C90+C87+C84+C81+C78+C70+C67+C63+C60+C54+C45+C38+C34+C30</f>
        <v>8897380</v>
      </c>
      <c r="D92" s="232">
        <f>D90+D87+D84+D81+D78+D70+D67+D63+D60+D45+D38+D34</f>
        <v>7046881.6899999995</v>
      </c>
      <c r="E92" s="233"/>
      <c r="F92" s="234" t="s">
        <v>36</v>
      </c>
      <c r="G92" s="234" t="s">
        <v>36</v>
      </c>
      <c r="H92" s="234" t="s">
        <v>36</v>
      </c>
      <c r="I92" s="234" t="s">
        <v>36</v>
      </c>
      <c r="J92" s="234" t="s">
        <v>36</v>
      </c>
      <c r="K92" s="234" t="s">
        <v>36</v>
      </c>
      <c r="L92" s="234" t="s">
        <v>36</v>
      </c>
      <c r="M92" s="234" t="s">
        <v>36</v>
      </c>
      <c r="N92" s="234" t="s">
        <v>36</v>
      </c>
      <c r="O92" s="234" t="s">
        <v>36</v>
      </c>
      <c r="P92" s="234" t="s">
        <v>36</v>
      </c>
      <c r="Q92" s="234" t="s">
        <v>36</v>
      </c>
      <c r="R92" s="284"/>
      <c r="S92" s="285"/>
    </row>
    <row r="93" spans="1:19" x14ac:dyDescent="0.35">
      <c r="A93" s="189"/>
      <c r="B93" s="65"/>
      <c r="C93" s="145"/>
      <c r="D93" s="146"/>
      <c r="E93" s="191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2"/>
      <c r="S93" s="192"/>
    </row>
    <row r="94" spans="1:19" x14ac:dyDescent="0.35">
      <c r="A94" s="189"/>
      <c r="B94" s="65" t="s">
        <v>15</v>
      </c>
      <c r="C94" s="145" t="s">
        <v>256</v>
      </c>
      <c r="D94" s="146"/>
      <c r="E94" s="191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2"/>
      <c r="S94" s="192"/>
    </row>
    <row r="95" spans="1:19" x14ac:dyDescent="0.35">
      <c r="A95" s="189"/>
      <c r="B95" s="140" t="s">
        <v>257</v>
      </c>
      <c r="C95" s="145" t="s">
        <v>258</v>
      </c>
      <c r="D95" s="146"/>
      <c r="E95" s="191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2"/>
      <c r="S95" s="192"/>
    </row>
    <row r="96" spans="1:19" x14ac:dyDescent="0.35">
      <c r="A96" s="189"/>
      <c r="B96" s="140"/>
      <c r="C96" s="145"/>
      <c r="D96" s="146"/>
      <c r="E96" s="191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2"/>
      <c r="S96" s="192"/>
    </row>
    <row r="97" spans="1:19" x14ac:dyDescent="0.35">
      <c r="A97" s="189"/>
      <c r="B97" s="140"/>
      <c r="C97" s="145"/>
      <c r="D97" s="146"/>
      <c r="E97" s="191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2"/>
      <c r="S97" s="192"/>
    </row>
    <row r="98" spans="1:19" x14ac:dyDescent="0.35">
      <c r="A98" s="160">
        <v>61</v>
      </c>
      <c r="B98" s="40"/>
      <c r="C98" s="96"/>
      <c r="D98" s="96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</row>
    <row r="99" spans="1:19" x14ac:dyDescent="0.35">
      <c r="A99" s="1"/>
      <c r="B99" s="1" t="s">
        <v>128</v>
      </c>
      <c r="C99" s="107"/>
      <c r="D99" s="10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5">
      <c r="A100" s="2" t="s">
        <v>1</v>
      </c>
      <c r="B100" s="304" t="s">
        <v>16</v>
      </c>
      <c r="C100" s="108" t="s">
        <v>4</v>
      </c>
      <c r="D100" s="109" t="s">
        <v>5</v>
      </c>
      <c r="E100" s="2" t="s">
        <v>7</v>
      </c>
      <c r="F100" s="306" t="s">
        <v>9</v>
      </c>
      <c r="G100" s="307"/>
      <c r="H100" s="308"/>
      <c r="I100" s="306" t="s">
        <v>10</v>
      </c>
      <c r="J100" s="307"/>
      <c r="K100" s="308"/>
      <c r="L100" s="306" t="s">
        <v>11</v>
      </c>
      <c r="M100" s="307"/>
      <c r="N100" s="308"/>
      <c r="O100" s="306" t="s">
        <v>12</v>
      </c>
      <c r="P100" s="307"/>
      <c r="Q100" s="307"/>
      <c r="R100" s="2" t="s">
        <v>13</v>
      </c>
      <c r="S100" s="304" t="s">
        <v>15</v>
      </c>
    </row>
    <row r="101" spans="1:19" x14ac:dyDescent="0.35">
      <c r="A101" s="3" t="s">
        <v>2</v>
      </c>
      <c r="B101" s="305"/>
      <c r="C101" s="110" t="s">
        <v>3</v>
      </c>
      <c r="D101" s="110" t="s">
        <v>6</v>
      </c>
      <c r="E101" s="3" t="s">
        <v>8</v>
      </c>
      <c r="F101" s="13" t="s">
        <v>304</v>
      </c>
      <c r="G101" s="14" t="s">
        <v>305</v>
      </c>
      <c r="H101" s="14" t="s">
        <v>306</v>
      </c>
      <c r="I101" s="13" t="s">
        <v>307</v>
      </c>
      <c r="J101" s="14" t="s">
        <v>308</v>
      </c>
      <c r="K101" s="14" t="s">
        <v>309</v>
      </c>
      <c r="L101" s="13" t="s">
        <v>310</v>
      </c>
      <c r="M101" s="14" t="s">
        <v>311</v>
      </c>
      <c r="N101" s="14" t="s">
        <v>312</v>
      </c>
      <c r="O101" s="13" t="s">
        <v>313</v>
      </c>
      <c r="P101" s="13" t="s">
        <v>314</v>
      </c>
      <c r="Q101" s="14" t="s">
        <v>315</v>
      </c>
      <c r="R101" s="3" t="s">
        <v>14</v>
      </c>
      <c r="S101" s="305"/>
    </row>
    <row r="102" spans="1:19" x14ac:dyDescent="0.35">
      <c r="A102" s="2">
        <v>1</v>
      </c>
      <c r="B102" s="7" t="s">
        <v>134</v>
      </c>
      <c r="C102" s="87">
        <v>500000</v>
      </c>
      <c r="D102" s="92">
        <v>225765</v>
      </c>
      <c r="E102" s="2" t="s">
        <v>102</v>
      </c>
      <c r="F102" s="114" t="s">
        <v>41</v>
      </c>
      <c r="G102" s="114" t="s">
        <v>41</v>
      </c>
      <c r="H102" s="114" t="s">
        <v>41</v>
      </c>
      <c r="I102" s="114" t="s">
        <v>41</v>
      </c>
      <c r="J102" s="7"/>
      <c r="K102" s="7"/>
      <c r="L102" s="7"/>
      <c r="M102" s="7"/>
      <c r="N102" s="7"/>
      <c r="O102" s="17"/>
      <c r="P102" s="7"/>
      <c r="Q102" s="7"/>
      <c r="R102" s="185" t="s">
        <v>43</v>
      </c>
      <c r="S102" s="34"/>
    </row>
    <row r="103" spans="1:19" x14ac:dyDescent="0.35">
      <c r="A103" s="3"/>
      <c r="B103" s="11"/>
      <c r="C103" s="100"/>
      <c r="D103" s="195"/>
      <c r="E103" s="3"/>
      <c r="F103" s="11"/>
      <c r="G103" s="11"/>
      <c r="H103" s="11"/>
      <c r="I103" s="11"/>
      <c r="J103" s="11"/>
      <c r="K103" s="11"/>
      <c r="L103" s="11"/>
      <c r="M103" s="11"/>
      <c r="N103" s="11"/>
      <c r="O103" s="3"/>
      <c r="P103" s="11"/>
      <c r="Q103" s="11"/>
      <c r="R103" s="134"/>
      <c r="S103" s="196"/>
    </row>
    <row r="104" spans="1:19" x14ac:dyDescent="0.35">
      <c r="A104" s="17">
        <v>2</v>
      </c>
      <c r="B104" s="9" t="s">
        <v>129</v>
      </c>
      <c r="C104" s="88">
        <v>50000</v>
      </c>
      <c r="D104" s="93">
        <v>50000</v>
      </c>
      <c r="E104" s="17" t="s">
        <v>301</v>
      </c>
      <c r="F104" s="9"/>
      <c r="G104" s="9"/>
      <c r="H104" s="9"/>
      <c r="I104" s="9"/>
      <c r="J104" s="9"/>
      <c r="K104" s="9"/>
      <c r="L104" s="9"/>
      <c r="M104" s="9"/>
      <c r="N104" s="9"/>
      <c r="O104" s="114"/>
      <c r="P104" s="114"/>
      <c r="Q104" s="114"/>
      <c r="R104" s="32" t="s">
        <v>76</v>
      </c>
      <c r="S104" s="32" t="s">
        <v>363</v>
      </c>
    </row>
    <row r="105" spans="1:19" x14ac:dyDescent="0.35">
      <c r="A105" s="17"/>
      <c r="B105" s="9" t="s">
        <v>130</v>
      </c>
      <c r="C105" s="88"/>
      <c r="D105" s="85"/>
      <c r="E105" s="17" t="s">
        <v>302</v>
      </c>
      <c r="F105" s="9"/>
      <c r="G105" s="9"/>
      <c r="H105" s="9"/>
      <c r="I105" s="9"/>
      <c r="J105" s="9"/>
      <c r="K105" s="9"/>
      <c r="L105" s="9"/>
      <c r="M105" s="9"/>
      <c r="N105" s="17"/>
      <c r="O105" s="9"/>
      <c r="P105" s="17"/>
      <c r="Q105" s="9"/>
      <c r="R105" s="32"/>
      <c r="S105" s="32" t="s">
        <v>374</v>
      </c>
    </row>
    <row r="106" spans="1:19" x14ac:dyDescent="0.35">
      <c r="A106" s="17"/>
      <c r="B106" s="9"/>
      <c r="C106" s="88"/>
      <c r="D106" s="85"/>
      <c r="E106" s="9"/>
      <c r="F106" s="9"/>
      <c r="G106" s="9"/>
      <c r="H106" s="9"/>
      <c r="I106" s="9"/>
      <c r="J106" s="9" t="s">
        <v>29</v>
      </c>
      <c r="K106" s="9"/>
      <c r="L106" s="9"/>
      <c r="M106" s="9"/>
      <c r="N106" s="9"/>
      <c r="O106" s="9"/>
      <c r="P106" s="9"/>
      <c r="Q106" s="9"/>
      <c r="R106" s="32"/>
      <c r="S106" s="32" t="s">
        <v>375</v>
      </c>
    </row>
    <row r="107" spans="1:19" x14ac:dyDescent="0.35">
      <c r="A107" s="17"/>
      <c r="B107" s="9"/>
      <c r="C107" s="88"/>
      <c r="D107" s="85"/>
      <c r="E107" s="9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32"/>
      <c r="S107" s="32" t="s">
        <v>376</v>
      </c>
    </row>
    <row r="108" spans="1:19" x14ac:dyDescent="0.35">
      <c r="A108" s="17"/>
      <c r="B108" s="9"/>
      <c r="C108" s="88"/>
      <c r="D108" s="85"/>
      <c r="E108" s="9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32"/>
      <c r="S108" s="32" t="s">
        <v>377</v>
      </c>
    </row>
    <row r="109" spans="1:19" x14ac:dyDescent="0.35">
      <c r="A109" s="17"/>
      <c r="B109" s="9"/>
      <c r="C109" s="88"/>
      <c r="D109" s="85"/>
      <c r="E109" s="9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32"/>
      <c r="S109" s="32" t="s">
        <v>378</v>
      </c>
    </row>
    <row r="110" spans="1:19" x14ac:dyDescent="0.35">
      <c r="A110" s="17"/>
      <c r="B110" s="9"/>
      <c r="C110" s="88"/>
      <c r="D110" s="85"/>
      <c r="E110" s="9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32"/>
      <c r="S110" s="32" t="s">
        <v>379</v>
      </c>
    </row>
    <row r="111" spans="1:19" x14ac:dyDescent="0.35">
      <c r="A111" s="17"/>
      <c r="B111" s="9"/>
      <c r="C111" s="88"/>
      <c r="D111" s="85"/>
      <c r="E111" s="9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32"/>
      <c r="S111" s="32" t="s">
        <v>380</v>
      </c>
    </row>
    <row r="112" spans="1:19" x14ac:dyDescent="0.35">
      <c r="A112" s="17"/>
      <c r="B112" s="9"/>
      <c r="C112" s="88"/>
      <c r="D112" s="85"/>
      <c r="E112" s="9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32"/>
      <c r="S112" s="32" t="s">
        <v>381</v>
      </c>
    </row>
    <row r="113" spans="1:19" x14ac:dyDescent="0.35">
      <c r="A113" s="17"/>
      <c r="B113" s="9"/>
      <c r="C113" s="88"/>
      <c r="D113" s="85"/>
      <c r="E113" s="9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32"/>
      <c r="S113" s="32" t="s">
        <v>382</v>
      </c>
    </row>
    <row r="114" spans="1:19" x14ac:dyDescent="0.35">
      <c r="A114" s="3"/>
      <c r="B114" s="11"/>
      <c r="C114" s="100"/>
      <c r="D114" s="86"/>
      <c r="E114" s="11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34"/>
      <c r="S114" s="198"/>
    </row>
    <row r="115" spans="1:19" x14ac:dyDescent="0.35">
      <c r="A115" s="17">
        <v>3</v>
      </c>
      <c r="B115" s="9" t="s">
        <v>131</v>
      </c>
      <c r="C115" s="85">
        <v>400000</v>
      </c>
      <c r="D115" s="93">
        <v>142050</v>
      </c>
      <c r="E115" s="17" t="s">
        <v>102</v>
      </c>
      <c r="F115" s="114"/>
      <c r="G115" s="114"/>
      <c r="H115" s="114"/>
      <c r="I115" s="114"/>
      <c r="J115" s="114" t="s">
        <v>41</v>
      </c>
      <c r="K115" s="114" t="s">
        <v>41</v>
      </c>
      <c r="L115" s="114" t="s">
        <v>41</v>
      </c>
      <c r="M115" s="114"/>
      <c r="N115" s="114"/>
      <c r="O115" s="114" t="s">
        <v>29</v>
      </c>
      <c r="P115" s="114"/>
      <c r="Q115" s="114"/>
      <c r="R115" s="188" t="s">
        <v>43</v>
      </c>
      <c r="S115" s="34"/>
    </row>
    <row r="116" spans="1:19" x14ac:dyDescent="0.35">
      <c r="A116" s="17"/>
      <c r="B116" s="9" t="s">
        <v>132</v>
      </c>
      <c r="C116" s="88"/>
      <c r="D116" s="85"/>
      <c r="E116" s="9"/>
      <c r="F116" s="9"/>
      <c r="G116" s="9"/>
      <c r="H116" s="17"/>
      <c r="I116" s="9"/>
      <c r="J116" s="9"/>
      <c r="K116" s="9"/>
      <c r="L116" s="9"/>
      <c r="M116" s="9"/>
      <c r="N116" s="9"/>
      <c r="O116" s="9"/>
      <c r="P116" s="17"/>
      <c r="Q116" s="9"/>
      <c r="R116" s="32"/>
      <c r="S116" s="34"/>
    </row>
    <row r="117" spans="1:19" x14ac:dyDescent="0.35">
      <c r="A117" s="3"/>
      <c r="B117" s="11"/>
      <c r="C117" s="100"/>
      <c r="D117" s="86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34"/>
      <c r="S117" s="196"/>
    </row>
    <row r="118" spans="1:19" x14ac:dyDescent="0.35">
      <c r="A118" s="17">
        <v>4</v>
      </c>
      <c r="B118" s="9" t="s">
        <v>133</v>
      </c>
      <c r="C118" s="88">
        <v>150000</v>
      </c>
      <c r="D118" s="85">
        <v>148950</v>
      </c>
      <c r="E118" s="17" t="s">
        <v>102</v>
      </c>
      <c r="F118" s="114" t="s">
        <v>41</v>
      </c>
      <c r="G118" s="114" t="s">
        <v>41</v>
      </c>
      <c r="H118" s="114" t="s">
        <v>41</v>
      </c>
      <c r="I118" s="114"/>
      <c r="J118" s="114"/>
      <c r="K118" s="114"/>
      <c r="L118" s="114"/>
      <c r="M118" s="114"/>
      <c r="N118" s="114" t="s">
        <v>29</v>
      </c>
      <c r="O118" s="114"/>
      <c r="P118" s="114"/>
      <c r="Q118" s="114"/>
      <c r="R118" s="188" t="s">
        <v>43</v>
      </c>
      <c r="S118" s="34"/>
    </row>
    <row r="119" spans="1:19" x14ac:dyDescent="0.35">
      <c r="A119" s="3"/>
      <c r="B119" s="11"/>
      <c r="C119" s="100"/>
      <c r="D119" s="86"/>
      <c r="E119" s="3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36"/>
      <c r="S119" s="196"/>
    </row>
    <row r="120" spans="1:19" x14ac:dyDescent="0.35">
      <c r="A120" s="58"/>
      <c r="B120" s="71"/>
      <c r="C120" s="95"/>
      <c r="D120" s="95"/>
      <c r="E120" s="58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1"/>
      <c r="S120" s="181"/>
    </row>
    <row r="121" spans="1:19" x14ac:dyDescent="0.35">
      <c r="A121" s="38"/>
      <c r="B121" s="40"/>
      <c r="C121" s="96"/>
      <c r="D121" s="96"/>
      <c r="E121" s="38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202"/>
      <c r="S121" s="182"/>
    </row>
    <row r="122" spans="1:19" x14ac:dyDescent="0.35">
      <c r="A122" s="38"/>
      <c r="B122" s="40"/>
      <c r="C122" s="96"/>
      <c r="D122" s="96"/>
      <c r="E122" s="38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202"/>
      <c r="S122" s="130">
        <v>62</v>
      </c>
    </row>
    <row r="123" spans="1:19" x14ac:dyDescent="0.35">
      <c r="A123" s="1"/>
      <c r="B123" s="1" t="s">
        <v>128</v>
      </c>
      <c r="C123" s="107"/>
      <c r="D123" s="10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5">
      <c r="A124" s="2" t="s">
        <v>1</v>
      </c>
      <c r="B124" s="304" t="s">
        <v>16</v>
      </c>
      <c r="C124" s="108" t="s">
        <v>4</v>
      </c>
      <c r="D124" s="109" t="s">
        <v>5</v>
      </c>
      <c r="E124" s="2" t="s">
        <v>7</v>
      </c>
      <c r="F124" s="306" t="s">
        <v>9</v>
      </c>
      <c r="G124" s="307"/>
      <c r="H124" s="308"/>
      <c r="I124" s="306" t="s">
        <v>10</v>
      </c>
      <c r="J124" s="307"/>
      <c r="K124" s="308"/>
      <c r="L124" s="306" t="s">
        <v>11</v>
      </c>
      <c r="M124" s="307"/>
      <c r="N124" s="308"/>
      <c r="O124" s="306" t="s">
        <v>12</v>
      </c>
      <c r="P124" s="307"/>
      <c r="Q124" s="307"/>
      <c r="R124" s="2" t="s">
        <v>13</v>
      </c>
      <c r="S124" s="304" t="s">
        <v>15</v>
      </c>
    </row>
    <row r="125" spans="1:19" x14ac:dyDescent="0.35">
      <c r="A125" s="3" t="s">
        <v>2</v>
      </c>
      <c r="B125" s="305"/>
      <c r="C125" s="110" t="s">
        <v>3</v>
      </c>
      <c r="D125" s="110" t="s">
        <v>6</v>
      </c>
      <c r="E125" s="3" t="s">
        <v>8</v>
      </c>
      <c r="F125" s="13" t="s">
        <v>304</v>
      </c>
      <c r="G125" s="14" t="s">
        <v>305</v>
      </c>
      <c r="H125" s="14" t="s">
        <v>306</v>
      </c>
      <c r="I125" s="13" t="s">
        <v>307</v>
      </c>
      <c r="J125" s="14" t="s">
        <v>308</v>
      </c>
      <c r="K125" s="14" t="s">
        <v>309</v>
      </c>
      <c r="L125" s="13" t="s">
        <v>310</v>
      </c>
      <c r="M125" s="14" t="s">
        <v>311</v>
      </c>
      <c r="N125" s="14" t="s">
        <v>312</v>
      </c>
      <c r="O125" s="13" t="s">
        <v>313</v>
      </c>
      <c r="P125" s="13" t="s">
        <v>314</v>
      </c>
      <c r="Q125" s="14" t="s">
        <v>315</v>
      </c>
      <c r="R125" s="3" t="s">
        <v>14</v>
      </c>
      <c r="S125" s="305"/>
    </row>
    <row r="126" spans="1:19" x14ac:dyDescent="0.35">
      <c r="A126" s="17">
        <v>5</v>
      </c>
      <c r="B126" s="206" t="s">
        <v>383</v>
      </c>
      <c r="C126" s="203">
        <v>52000</v>
      </c>
      <c r="D126" s="179">
        <v>51812</v>
      </c>
      <c r="E126" s="17" t="s">
        <v>102</v>
      </c>
      <c r="F126" s="204"/>
      <c r="G126" s="205"/>
      <c r="H126" s="205"/>
      <c r="I126" s="204"/>
      <c r="J126" s="205"/>
      <c r="K126" s="205"/>
      <c r="L126" s="204"/>
      <c r="M126" s="205"/>
      <c r="N126" s="114" t="s">
        <v>41</v>
      </c>
      <c r="O126" s="114" t="s">
        <v>41</v>
      </c>
      <c r="P126" s="114" t="s">
        <v>41</v>
      </c>
      <c r="Q126" s="205"/>
      <c r="R126" s="188" t="s">
        <v>43</v>
      </c>
      <c r="S126" s="299" t="s">
        <v>394</v>
      </c>
    </row>
    <row r="127" spans="1:19" x14ac:dyDescent="0.35">
      <c r="A127" s="17"/>
      <c r="B127" s="206" t="s">
        <v>384</v>
      </c>
      <c r="C127" s="203"/>
      <c r="D127" s="179"/>
      <c r="E127" s="17"/>
      <c r="F127" s="204"/>
      <c r="G127" s="205"/>
      <c r="H127" s="205"/>
      <c r="I127" s="204"/>
      <c r="J127" s="205"/>
      <c r="K127" s="205"/>
      <c r="L127" s="204"/>
      <c r="M127" s="205"/>
      <c r="N127" s="205"/>
      <c r="O127" s="204"/>
      <c r="P127" s="204"/>
      <c r="Q127" s="205"/>
      <c r="R127" s="17"/>
      <c r="S127" s="299" t="s">
        <v>395</v>
      </c>
    </row>
    <row r="128" spans="1:19" x14ac:dyDescent="0.35">
      <c r="A128" s="17"/>
      <c r="B128" s="21" t="s">
        <v>385</v>
      </c>
      <c r="C128" s="88"/>
      <c r="D128" s="85"/>
      <c r="E128" s="17"/>
      <c r="F128" s="114"/>
      <c r="G128" s="114"/>
      <c r="H128" s="114"/>
      <c r="I128" s="114"/>
      <c r="J128" s="114"/>
      <c r="K128" s="114"/>
      <c r="L128" s="114"/>
      <c r="M128" s="114"/>
      <c r="N128" s="114" t="s">
        <v>29</v>
      </c>
      <c r="O128" s="114"/>
      <c r="P128" s="114"/>
      <c r="Q128" s="114"/>
      <c r="R128" s="116"/>
      <c r="S128" s="48" t="s">
        <v>396</v>
      </c>
    </row>
    <row r="129" spans="1:19" x14ac:dyDescent="0.35">
      <c r="A129" s="17"/>
      <c r="B129" s="21"/>
      <c r="C129" s="88"/>
      <c r="D129" s="8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7"/>
      <c r="P129" s="17"/>
      <c r="Q129" s="9"/>
      <c r="R129" s="32"/>
      <c r="S129" s="48" t="s">
        <v>397</v>
      </c>
    </row>
    <row r="130" spans="1:19" ht="21.75" thickBot="1" x14ac:dyDescent="0.4">
      <c r="A130" s="312" t="s">
        <v>386</v>
      </c>
      <c r="B130" s="313"/>
      <c r="C130" s="227">
        <f>C126+C118+C115+C104+C102</f>
        <v>1152000</v>
      </c>
      <c r="D130" s="228">
        <f>D126+D118+D115+D104+D102</f>
        <v>618577</v>
      </c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30"/>
      <c r="P130" s="230"/>
      <c r="Q130" s="230"/>
      <c r="R130" s="230"/>
      <c r="S130" s="230"/>
    </row>
    <row r="131" spans="1:19" ht="21.75" thickBot="1" x14ac:dyDescent="0.4">
      <c r="A131" s="301" t="s">
        <v>404</v>
      </c>
      <c r="B131" s="302"/>
      <c r="C131" s="220">
        <f>C130+C92+C18</f>
        <v>10299380</v>
      </c>
      <c r="D131" s="220">
        <f>D130+D92+D18</f>
        <v>7861826.6899999995</v>
      </c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2"/>
      <c r="P131" s="222"/>
      <c r="Q131" s="222"/>
      <c r="R131" s="222"/>
      <c r="S131" s="222"/>
    </row>
    <row r="132" spans="1:19" x14ac:dyDescent="0.35">
      <c r="A132" s="38"/>
      <c r="B132" s="40"/>
      <c r="C132" s="96"/>
      <c r="D132" s="132"/>
      <c r="E132" s="292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1:19" x14ac:dyDescent="0.35">
      <c r="A133" s="38"/>
      <c r="B133" s="65" t="s">
        <v>15</v>
      </c>
      <c r="C133" s="145" t="s">
        <v>256</v>
      </c>
      <c r="D133" s="146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1:19" x14ac:dyDescent="0.35">
      <c r="A134" s="38"/>
      <c r="B134" s="140" t="s">
        <v>257</v>
      </c>
      <c r="C134" s="145" t="s">
        <v>258</v>
      </c>
      <c r="D134" s="218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1:19" x14ac:dyDescent="0.35">
      <c r="B135" s="40"/>
      <c r="C135" s="96"/>
      <c r="D135" s="96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130"/>
    </row>
    <row r="146" spans="1:1" x14ac:dyDescent="0.35">
      <c r="A146" s="294">
        <v>63</v>
      </c>
    </row>
  </sheetData>
  <mergeCells count="41">
    <mergeCell ref="A1:S1"/>
    <mergeCell ref="B4:B5"/>
    <mergeCell ref="F4:H4"/>
    <mergeCell ref="I4:K4"/>
    <mergeCell ref="L4:N4"/>
    <mergeCell ref="O4:Q4"/>
    <mergeCell ref="S4:S5"/>
    <mergeCell ref="S28:S29"/>
    <mergeCell ref="B52:B53"/>
    <mergeCell ref="F52:H52"/>
    <mergeCell ref="I52:K52"/>
    <mergeCell ref="L52:N52"/>
    <mergeCell ref="O52:Q52"/>
    <mergeCell ref="S52:S53"/>
    <mergeCell ref="B28:B29"/>
    <mergeCell ref="F28:H28"/>
    <mergeCell ref="I28:K28"/>
    <mergeCell ref="L28:N28"/>
    <mergeCell ref="O28:Q28"/>
    <mergeCell ref="A130:B130"/>
    <mergeCell ref="A131:B131"/>
    <mergeCell ref="A92:B92"/>
    <mergeCell ref="A18:B18"/>
    <mergeCell ref="S76:S77"/>
    <mergeCell ref="B100:B101"/>
    <mergeCell ref="F100:H100"/>
    <mergeCell ref="I100:K100"/>
    <mergeCell ref="L100:N100"/>
    <mergeCell ref="O100:Q100"/>
    <mergeCell ref="S100:S101"/>
    <mergeCell ref="B76:B77"/>
    <mergeCell ref="F76:H76"/>
    <mergeCell ref="I76:K76"/>
    <mergeCell ref="L76:N76"/>
    <mergeCell ref="O76:Q76"/>
    <mergeCell ref="S124:S125"/>
    <mergeCell ref="B124:B125"/>
    <mergeCell ref="F124:H124"/>
    <mergeCell ref="I124:K124"/>
    <mergeCell ref="L124:N124"/>
    <mergeCell ref="O124:Q124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view="pageBreakPreview" topLeftCell="A106" zoomScaleNormal="100" zoomScaleSheetLayoutView="100" workbookViewId="0">
      <selection activeCell="A98" sqref="A98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303" t="s">
        <v>303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x14ac:dyDescent="0.3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1</v>
      </c>
      <c r="B4" s="304" t="s">
        <v>16</v>
      </c>
      <c r="C4" s="6" t="s">
        <v>4</v>
      </c>
      <c r="D4" s="2" t="s">
        <v>5</v>
      </c>
      <c r="E4" s="2" t="s">
        <v>7</v>
      </c>
      <c r="F4" s="306" t="s">
        <v>9</v>
      </c>
      <c r="G4" s="307"/>
      <c r="H4" s="308"/>
      <c r="I4" s="306" t="s">
        <v>10</v>
      </c>
      <c r="J4" s="307"/>
      <c r="K4" s="308"/>
      <c r="L4" s="306" t="s">
        <v>11</v>
      </c>
      <c r="M4" s="307"/>
      <c r="N4" s="308"/>
      <c r="O4" s="306" t="s">
        <v>12</v>
      </c>
      <c r="P4" s="307"/>
      <c r="Q4" s="307"/>
      <c r="R4" s="4" t="s">
        <v>13</v>
      </c>
      <c r="S4" s="309" t="s">
        <v>15</v>
      </c>
    </row>
    <row r="5" spans="1:19" x14ac:dyDescent="0.35">
      <c r="A5" s="3" t="s">
        <v>2</v>
      </c>
      <c r="B5" s="305"/>
      <c r="C5" s="3" t="s">
        <v>3</v>
      </c>
      <c r="D5" s="3" t="s">
        <v>6</v>
      </c>
      <c r="E5" s="3" t="s">
        <v>8</v>
      </c>
      <c r="F5" s="13" t="s">
        <v>304</v>
      </c>
      <c r="G5" s="14" t="s">
        <v>305</v>
      </c>
      <c r="H5" s="14" t="s">
        <v>306</v>
      </c>
      <c r="I5" s="13" t="s">
        <v>307</v>
      </c>
      <c r="J5" s="14" t="s">
        <v>308</v>
      </c>
      <c r="K5" s="14" t="s">
        <v>309</v>
      </c>
      <c r="L5" s="13" t="s">
        <v>310</v>
      </c>
      <c r="M5" s="14" t="s">
        <v>311</v>
      </c>
      <c r="N5" s="14" t="s">
        <v>312</v>
      </c>
      <c r="O5" s="13" t="s">
        <v>313</v>
      </c>
      <c r="P5" s="13" t="s">
        <v>314</v>
      </c>
      <c r="Q5" s="14" t="s">
        <v>315</v>
      </c>
      <c r="R5" s="5" t="s">
        <v>14</v>
      </c>
      <c r="S5" s="310"/>
    </row>
    <row r="6" spans="1:19" x14ac:dyDescent="0.35">
      <c r="A6" s="112">
        <v>1</v>
      </c>
      <c r="B6" s="89" t="s">
        <v>74</v>
      </c>
      <c r="C6" s="104">
        <v>1000</v>
      </c>
      <c r="D6" s="209" t="s">
        <v>36</v>
      </c>
      <c r="E6" s="112" t="s">
        <v>66</v>
      </c>
      <c r="F6" s="210"/>
      <c r="G6" s="210"/>
      <c r="H6" s="210"/>
      <c r="I6" s="210"/>
      <c r="J6" s="210"/>
      <c r="K6" s="210"/>
      <c r="L6" s="210"/>
      <c r="M6" s="210"/>
      <c r="N6" s="210"/>
      <c r="O6" s="211"/>
      <c r="P6" s="211"/>
      <c r="Q6" s="211"/>
      <c r="R6" s="212" t="s">
        <v>76</v>
      </c>
      <c r="S6" s="177"/>
    </row>
    <row r="7" spans="1:19" x14ac:dyDescent="0.35">
      <c r="A7" s="113"/>
      <c r="B7" s="91" t="s">
        <v>75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213"/>
      <c r="P7" s="213"/>
      <c r="Q7" s="213"/>
      <c r="R7" s="213"/>
      <c r="S7" s="177"/>
    </row>
    <row r="8" spans="1:19" x14ac:dyDescent="0.35">
      <c r="A8" s="17"/>
      <c r="B8" s="91"/>
      <c r="C8" s="3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34"/>
    </row>
    <row r="9" spans="1:19" x14ac:dyDescent="0.35">
      <c r="A9" s="17"/>
      <c r="B9" s="91"/>
      <c r="C9" s="3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/>
      <c r="B10" s="91"/>
      <c r="C10" s="33"/>
      <c r="D10" s="9" t="s">
        <v>29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91"/>
      <c r="C11" s="3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91"/>
      <c r="C12" s="3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91"/>
      <c r="C13" s="3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3"/>
      <c r="B14" s="11"/>
      <c r="C14" s="12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</row>
    <row r="15" spans="1:19" x14ac:dyDescent="0.35">
      <c r="A15" s="252"/>
      <c r="B15" s="252" t="s">
        <v>45</v>
      </c>
      <c r="C15" s="248">
        <v>1000</v>
      </c>
      <c r="D15" s="253" t="s">
        <v>36</v>
      </c>
      <c r="E15" s="253" t="s">
        <v>36</v>
      </c>
      <c r="F15" s="253" t="s">
        <v>36</v>
      </c>
      <c r="G15" s="253" t="s">
        <v>36</v>
      </c>
      <c r="H15" s="253" t="s">
        <v>36</v>
      </c>
      <c r="I15" s="253" t="s">
        <v>36</v>
      </c>
      <c r="J15" s="253" t="s">
        <v>36</v>
      </c>
      <c r="K15" s="253" t="s">
        <v>36</v>
      </c>
      <c r="L15" s="253" t="s">
        <v>36</v>
      </c>
      <c r="M15" s="253" t="s">
        <v>36</v>
      </c>
      <c r="N15" s="253" t="s">
        <v>36</v>
      </c>
      <c r="O15" s="253" t="s">
        <v>36</v>
      </c>
      <c r="P15" s="253" t="s">
        <v>36</v>
      </c>
      <c r="Q15" s="254" t="s">
        <v>331</v>
      </c>
      <c r="R15" s="254" t="s">
        <v>331</v>
      </c>
      <c r="S15" s="254" t="s">
        <v>331</v>
      </c>
    </row>
    <row r="16" spans="1:19" x14ac:dyDescent="0.35">
      <c r="A16" s="58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P16" s="72"/>
      <c r="Q16" s="72"/>
      <c r="R16" s="72"/>
      <c r="S16" s="72"/>
    </row>
    <row r="17" spans="1:19" x14ac:dyDescent="0.35">
      <c r="A17" s="3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54">
        <v>69</v>
      </c>
    </row>
    <row r="27" spans="1:19" x14ac:dyDescent="0.35">
      <c r="A27" s="1"/>
      <c r="B27" s="1" t="s">
        <v>136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1</v>
      </c>
      <c r="B28" s="304" t="s">
        <v>16</v>
      </c>
      <c r="C28" s="6" t="s">
        <v>4</v>
      </c>
      <c r="D28" s="2" t="s">
        <v>5</v>
      </c>
      <c r="E28" s="2" t="s">
        <v>7</v>
      </c>
      <c r="F28" s="306" t="s">
        <v>9</v>
      </c>
      <c r="G28" s="307"/>
      <c r="H28" s="308"/>
      <c r="I28" s="306" t="s">
        <v>10</v>
      </c>
      <c r="J28" s="307"/>
      <c r="K28" s="308"/>
      <c r="L28" s="306" t="s">
        <v>11</v>
      </c>
      <c r="M28" s="307"/>
      <c r="N28" s="308"/>
      <c r="O28" s="306" t="s">
        <v>12</v>
      </c>
      <c r="P28" s="307"/>
      <c r="Q28" s="307"/>
      <c r="R28" s="4" t="s">
        <v>13</v>
      </c>
      <c r="S28" s="309" t="s">
        <v>15</v>
      </c>
    </row>
    <row r="29" spans="1:19" x14ac:dyDescent="0.35">
      <c r="A29" s="3" t="s">
        <v>2</v>
      </c>
      <c r="B29" s="305"/>
      <c r="C29" s="3" t="s">
        <v>3</v>
      </c>
      <c r="D29" s="3" t="s">
        <v>6</v>
      </c>
      <c r="E29" s="3" t="s">
        <v>8</v>
      </c>
      <c r="F29" s="13" t="s">
        <v>304</v>
      </c>
      <c r="G29" s="14" t="s">
        <v>305</v>
      </c>
      <c r="H29" s="14" t="s">
        <v>306</v>
      </c>
      <c r="I29" s="13" t="s">
        <v>307</v>
      </c>
      <c r="J29" s="14" t="s">
        <v>308</v>
      </c>
      <c r="K29" s="14" t="s">
        <v>309</v>
      </c>
      <c r="L29" s="13" t="s">
        <v>310</v>
      </c>
      <c r="M29" s="14" t="s">
        <v>311</v>
      </c>
      <c r="N29" s="14" t="s">
        <v>312</v>
      </c>
      <c r="O29" s="13" t="s">
        <v>313</v>
      </c>
      <c r="P29" s="13" t="s">
        <v>314</v>
      </c>
      <c r="Q29" s="14" t="s">
        <v>315</v>
      </c>
      <c r="R29" s="5" t="s">
        <v>14</v>
      </c>
      <c r="S29" s="310"/>
    </row>
    <row r="30" spans="1:19" x14ac:dyDescent="0.35">
      <c r="A30" s="17">
        <v>1</v>
      </c>
      <c r="B30" s="9" t="s">
        <v>223</v>
      </c>
      <c r="C30" s="85">
        <v>10000</v>
      </c>
      <c r="D30" s="115" t="s">
        <v>36</v>
      </c>
      <c r="E30" s="17" t="s">
        <v>225</v>
      </c>
      <c r="F30" s="9"/>
      <c r="G30" s="9"/>
      <c r="H30" s="9"/>
      <c r="I30" s="9"/>
      <c r="J30" s="9"/>
      <c r="K30" s="9"/>
      <c r="L30" s="9"/>
      <c r="M30" s="9"/>
      <c r="N30" s="9"/>
      <c r="O30" s="28"/>
      <c r="P30" s="28" t="s">
        <v>41</v>
      </c>
      <c r="Q30" s="10"/>
      <c r="R30" s="290" t="s">
        <v>43</v>
      </c>
      <c r="S30" s="173" t="s">
        <v>287</v>
      </c>
    </row>
    <row r="31" spans="1:19" x14ac:dyDescent="0.35">
      <c r="A31" s="17"/>
      <c r="B31" s="9" t="s">
        <v>224</v>
      </c>
      <c r="C31" s="85"/>
      <c r="D31" s="9"/>
      <c r="E31" s="17" t="s">
        <v>66</v>
      </c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73" t="s">
        <v>288</v>
      </c>
    </row>
    <row r="32" spans="1:19" x14ac:dyDescent="0.35">
      <c r="A32" s="3"/>
      <c r="B32" s="11"/>
      <c r="C32" s="8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</row>
    <row r="33" spans="1:19" x14ac:dyDescent="0.35">
      <c r="A33" s="17">
        <v>2</v>
      </c>
      <c r="B33" s="9" t="s">
        <v>226</v>
      </c>
      <c r="C33" s="85">
        <v>10000</v>
      </c>
      <c r="D33" s="179" t="s">
        <v>331</v>
      </c>
      <c r="E33" s="17" t="s">
        <v>225</v>
      </c>
      <c r="F33" s="9"/>
      <c r="G33" s="9"/>
      <c r="H33" s="28" t="s">
        <v>41</v>
      </c>
      <c r="I33" s="28" t="s">
        <v>41</v>
      </c>
      <c r="J33" s="9"/>
      <c r="K33" s="9"/>
      <c r="L33" s="28" t="s">
        <v>41</v>
      </c>
      <c r="M33" s="9"/>
      <c r="N33" s="9"/>
      <c r="O33" s="10"/>
      <c r="P33" s="10"/>
      <c r="Q33" s="10"/>
      <c r="R33" s="290" t="s">
        <v>43</v>
      </c>
      <c r="S33" s="173" t="s">
        <v>287</v>
      </c>
    </row>
    <row r="34" spans="1:19" x14ac:dyDescent="0.35">
      <c r="A34" s="17"/>
      <c r="B34" s="9" t="s">
        <v>227</v>
      </c>
      <c r="C34" s="85"/>
      <c r="D34" s="9"/>
      <c r="E34" s="17" t="s">
        <v>66</v>
      </c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73" t="s">
        <v>288</v>
      </c>
    </row>
    <row r="35" spans="1:19" x14ac:dyDescent="0.35">
      <c r="A35" s="3"/>
      <c r="B35" s="11"/>
      <c r="C35" s="86"/>
      <c r="D35" s="178"/>
      <c r="E35" s="11"/>
      <c r="F35" s="11"/>
      <c r="G35" s="11"/>
      <c r="H35" s="11"/>
      <c r="I35" s="11"/>
      <c r="J35" s="11" t="s">
        <v>29</v>
      </c>
      <c r="K35" s="11"/>
      <c r="L35" s="11"/>
      <c r="M35" s="11"/>
      <c r="N35" s="11"/>
      <c r="O35" s="12"/>
      <c r="P35" s="12"/>
      <c r="Q35" s="12"/>
      <c r="R35" s="12"/>
      <c r="S35" s="12"/>
    </row>
    <row r="36" spans="1:19" x14ac:dyDescent="0.35">
      <c r="A36" s="17">
        <v>3</v>
      </c>
      <c r="B36" s="9" t="s">
        <v>228</v>
      </c>
      <c r="C36" s="85">
        <v>80000</v>
      </c>
      <c r="D36" s="115" t="s">
        <v>36</v>
      </c>
      <c r="E36" s="17" t="s">
        <v>225</v>
      </c>
      <c r="F36" s="9"/>
      <c r="G36" s="9"/>
      <c r="H36" s="9"/>
      <c r="I36" s="28"/>
      <c r="J36" s="9"/>
      <c r="K36" s="9"/>
      <c r="L36" s="9"/>
      <c r="M36" s="9"/>
      <c r="N36" s="9"/>
      <c r="O36" s="10"/>
      <c r="P36" s="10"/>
      <c r="Q36" s="10"/>
      <c r="R36" s="129" t="s">
        <v>76</v>
      </c>
      <c r="S36" s="32" t="s">
        <v>343</v>
      </c>
    </row>
    <row r="37" spans="1:19" x14ac:dyDescent="0.35">
      <c r="A37" s="17"/>
      <c r="B37" s="9" t="s">
        <v>229</v>
      </c>
      <c r="C37" s="85"/>
      <c r="D37" s="9"/>
      <c r="E37" s="17" t="s">
        <v>66</v>
      </c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10"/>
      <c r="S37" s="32" t="s">
        <v>344</v>
      </c>
    </row>
    <row r="38" spans="1:19" x14ac:dyDescent="0.35">
      <c r="A38" s="17"/>
      <c r="B38" s="9"/>
      <c r="C38" s="85"/>
      <c r="D38" s="9" t="s">
        <v>29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32" t="s">
        <v>345</v>
      </c>
    </row>
    <row r="39" spans="1:19" x14ac:dyDescent="0.35">
      <c r="A39" s="17"/>
      <c r="B39" s="9"/>
      <c r="C39" s="8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0"/>
      <c r="S39" s="32" t="s">
        <v>346</v>
      </c>
    </row>
    <row r="40" spans="1:19" x14ac:dyDescent="0.35">
      <c r="A40" s="3"/>
      <c r="B40" s="11"/>
      <c r="C40" s="8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34"/>
    </row>
    <row r="41" spans="1:19" x14ac:dyDescent="0.35">
      <c r="A41" s="17">
        <v>4</v>
      </c>
      <c r="B41" s="9" t="s">
        <v>239</v>
      </c>
      <c r="C41" s="85">
        <v>10000</v>
      </c>
      <c r="D41" s="115" t="s">
        <v>36</v>
      </c>
      <c r="E41" s="17" t="s">
        <v>225</v>
      </c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29" t="s">
        <v>76</v>
      </c>
      <c r="S41" s="34" t="s">
        <v>285</v>
      </c>
    </row>
    <row r="42" spans="1:19" x14ac:dyDescent="0.35">
      <c r="A42" s="17"/>
      <c r="B42" s="9" t="s">
        <v>240</v>
      </c>
      <c r="C42" s="85"/>
      <c r="D42" s="9"/>
      <c r="E42" s="17" t="s">
        <v>66</v>
      </c>
      <c r="F42" s="9"/>
      <c r="G42" s="9"/>
      <c r="H42" s="9"/>
      <c r="I42" s="9"/>
      <c r="J42" s="9"/>
      <c r="K42" s="9"/>
      <c r="L42" s="9"/>
      <c r="M42" s="9"/>
      <c r="N42" s="9"/>
      <c r="O42" s="10"/>
      <c r="P42" s="10"/>
      <c r="Q42" s="10"/>
      <c r="R42" s="10"/>
      <c r="S42" s="34" t="s">
        <v>286</v>
      </c>
    </row>
    <row r="43" spans="1:19" x14ac:dyDescent="0.35">
      <c r="A43" s="17"/>
      <c r="B43" s="9" t="s">
        <v>241</v>
      </c>
      <c r="C43" s="8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10"/>
      <c r="R43" s="10"/>
      <c r="S43" s="34" t="s">
        <v>284</v>
      </c>
    </row>
    <row r="44" spans="1:19" x14ac:dyDescent="0.35">
      <c r="A44" s="3"/>
      <c r="B44" s="11"/>
      <c r="C44" s="8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2"/>
      <c r="P44" s="12"/>
      <c r="Q44" s="12"/>
      <c r="R44" s="12"/>
      <c r="S44" s="12"/>
    </row>
    <row r="45" spans="1:19" x14ac:dyDescent="0.35">
      <c r="A45" s="17">
        <v>5</v>
      </c>
      <c r="B45" s="9" t="s">
        <v>230</v>
      </c>
      <c r="C45" s="85">
        <v>40000</v>
      </c>
      <c r="D45" s="115" t="s">
        <v>36</v>
      </c>
      <c r="E45" s="17" t="s">
        <v>225</v>
      </c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29" t="s">
        <v>76</v>
      </c>
      <c r="S45" s="32" t="s">
        <v>343</v>
      </c>
    </row>
    <row r="46" spans="1:19" x14ac:dyDescent="0.35">
      <c r="A46" s="17"/>
      <c r="B46" s="9" t="s">
        <v>231</v>
      </c>
      <c r="C46" s="85"/>
      <c r="D46" s="9"/>
      <c r="E46" s="17" t="s">
        <v>66</v>
      </c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0"/>
      <c r="S46" s="32" t="s">
        <v>344</v>
      </c>
    </row>
    <row r="47" spans="1:19" x14ac:dyDescent="0.35">
      <c r="A47" s="17"/>
      <c r="B47" s="9" t="s">
        <v>232</v>
      </c>
      <c r="C47" s="8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10"/>
      <c r="R47" s="10"/>
      <c r="S47" s="32" t="s">
        <v>345</v>
      </c>
    </row>
    <row r="48" spans="1:19" x14ac:dyDescent="0.35">
      <c r="A48" s="17"/>
      <c r="B48" s="9"/>
      <c r="C48" s="8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32" t="s">
        <v>346</v>
      </c>
    </row>
    <row r="49" spans="1:19" x14ac:dyDescent="0.35">
      <c r="A49" s="3"/>
      <c r="B49" s="11"/>
      <c r="C49" s="8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34"/>
    </row>
    <row r="50" spans="1:19" x14ac:dyDescent="0.35">
      <c r="A50" s="159">
        <v>70</v>
      </c>
      <c r="B50" s="40"/>
      <c r="C50" s="96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154"/>
    </row>
    <row r="51" spans="1:19" x14ac:dyDescent="0.35">
      <c r="A51" s="1"/>
      <c r="B51" s="1" t="s">
        <v>136</v>
      </c>
      <c r="C51" s="10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9" x14ac:dyDescent="0.35">
      <c r="A52" s="2" t="s">
        <v>1</v>
      </c>
      <c r="B52" s="304" t="s">
        <v>16</v>
      </c>
      <c r="C52" s="108" t="s">
        <v>4</v>
      </c>
      <c r="D52" s="2" t="s">
        <v>5</v>
      </c>
      <c r="E52" s="2" t="s">
        <v>7</v>
      </c>
      <c r="F52" s="306" t="s">
        <v>9</v>
      </c>
      <c r="G52" s="307"/>
      <c r="H52" s="308"/>
      <c r="I52" s="306" t="s">
        <v>10</v>
      </c>
      <c r="J52" s="307"/>
      <c r="K52" s="308"/>
      <c r="L52" s="306" t="s">
        <v>11</v>
      </c>
      <c r="M52" s="307"/>
      <c r="N52" s="308"/>
      <c r="O52" s="306" t="s">
        <v>12</v>
      </c>
      <c r="P52" s="307"/>
      <c r="Q52" s="307"/>
      <c r="R52" s="4" t="s">
        <v>13</v>
      </c>
      <c r="S52" s="309" t="s">
        <v>15</v>
      </c>
    </row>
    <row r="53" spans="1:19" x14ac:dyDescent="0.35">
      <c r="A53" s="3" t="s">
        <v>2</v>
      </c>
      <c r="B53" s="305"/>
      <c r="C53" s="110" t="s">
        <v>3</v>
      </c>
      <c r="D53" s="3" t="s">
        <v>6</v>
      </c>
      <c r="E53" s="3" t="s">
        <v>8</v>
      </c>
      <c r="F53" s="13" t="s">
        <v>304</v>
      </c>
      <c r="G53" s="14" t="s">
        <v>305</v>
      </c>
      <c r="H53" s="14" t="s">
        <v>306</v>
      </c>
      <c r="I53" s="13" t="s">
        <v>307</v>
      </c>
      <c r="J53" s="14" t="s">
        <v>308</v>
      </c>
      <c r="K53" s="14" t="s">
        <v>309</v>
      </c>
      <c r="L53" s="13" t="s">
        <v>310</v>
      </c>
      <c r="M53" s="14" t="s">
        <v>311</v>
      </c>
      <c r="N53" s="14" t="s">
        <v>312</v>
      </c>
      <c r="O53" s="13" t="s">
        <v>313</v>
      </c>
      <c r="P53" s="13" t="s">
        <v>314</v>
      </c>
      <c r="Q53" s="14" t="s">
        <v>315</v>
      </c>
      <c r="R53" s="5" t="s">
        <v>14</v>
      </c>
      <c r="S53" s="310"/>
    </row>
    <row r="54" spans="1:19" x14ac:dyDescent="0.35">
      <c r="A54" s="17">
        <v>6</v>
      </c>
      <c r="B54" s="9" t="s">
        <v>233</v>
      </c>
      <c r="C54" s="85">
        <v>50000</v>
      </c>
      <c r="D54" s="174">
        <v>29906.799999999999</v>
      </c>
      <c r="E54" s="17" t="s">
        <v>225</v>
      </c>
      <c r="F54" s="9"/>
      <c r="G54" s="9"/>
      <c r="H54" s="9"/>
      <c r="I54" s="9"/>
      <c r="J54" s="9"/>
      <c r="K54" s="9"/>
      <c r="L54" s="9"/>
      <c r="M54" s="9"/>
      <c r="N54" s="9"/>
      <c r="O54" s="10"/>
      <c r="P54" s="10"/>
      <c r="Q54" s="28" t="s">
        <v>41</v>
      </c>
      <c r="R54" s="176" t="s">
        <v>43</v>
      </c>
      <c r="S54" s="34"/>
    </row>
    <row r="55" spans="1:19" x14ac:dyDescent="0.35">
      <c r="A55" s="17"/>
      <c r="B55" s="9" t="s">
        <v>234</v>
      </c>
      <c r="C55" s="85"/>
      <c r="D55" s="9"/>
      <c r="E55" s="17" t="s">
        <v>66</v>
      </c>
      <c r="F55" s="9"/>
      <c r="G55" s="9"/>
      <c r="H55" s="9"/>
      <c r="I55" s="9"/>
      <c r="J55" s="9"/>
      <c r="K55" s="9"/>
      <c r="L55" s="9"/>
      <c r="M55" s="9"/>
      <c r="N55" s="9"/>
      <c r="O55" s="10"/>
      <c r="P55" s="10"/>
      <c r="Q55" s="10"/>
      <c r="R55" s="10"/>
      <c r="S55" s="34" t="s">
        <v>29</v>
      </c>
    </row>
    <row r="56" spans="1:19" x14ac:dyDescent="0.35">
      <c r="A56" s="3"/>
      <c r="B56" s="11"/>
      <c r="C56" s="8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2"/>
      <c r="P56" s="12"/>
      <c r="Q56" s="12"/>
      <c r="R56" s="12"/>
      <c r="S56" s="196"/>
    </row>
    <row r="57" spans="1:19" x14ac:dyDescent="0.35">
      <c r="A57" s="252"/>
      <c r="B57" s="252" t="s">
        <v>409</v>
      </c>
      <c r="C57" s="288">
        <f>C54+C45+C41+C36+C33+C30</f>
        <v>200000</v>
      </c>
      <c r="D57" s="258">
        <f>D54</f>
        <v>29906.799999999999</v>
      </c>
      <c r="E57" s="250"/>
      <c r="F57" s="253" t="s">
        <v>36</v>
      </c>
      <c r="G57" s="253" t="s">
        <v>36</v>
      </c>
      <c r="H57" s="253" t="s">
        <v>36</v>
      </c>
      <c r="I57" s="253" t="s">
        <v>36</v>
      </c>
      <c r="J57" s="253" t="s">
        <v>36</v>
      </c>
      <c r="K57" s="253" t="s">
        <v>36</v>
      </c>
      <c r="L57" s="253" t="s">
        <v>36</v>
      </c>
      <c r="M57" s="253" t="s">
        <v>36</v>
      </c>
      <c r="N57" s="253" t="s">
        <v>36</v>
      </c>
      <c r="O57" s="253" t="s">
        <v>36</v>
      </c>
      <c r="P57" s="253" t="s">
        <v>36</v>
      </c>
      <c r="Q57" s="253" t="s">
        <v>36</v>
      </c>
      <c r="R57" s="254" t="s">
        <v>331</v>
      </c>
      <c r="S57" s="254" t="s">
        <v>331</v>
      </c>
    </row>
    <row r="58" spans="1:19" x14ac:dyDescent="0.35">
      <c r="A58" s="38"/>
      <c r="B58" s="40"/>
      <c r="C58" s="96"/>
      <c r="D58" s="25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1"/>
      <c r="P58" s="41"/>
      <c r="Q58" s="41"/>
      <c r="R58" s="41"/>
      <c r="S58" s="41"/>
    </row>
    <row r="59" spans="1:19" x14ac:dyDescent="0.35">
      <c r="A59" s="38"/>
      <c r="B59" s="40"/>
      <c r="C59" s="96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/>
      <c r="P59" s="41"/>
      <c r="Q59" s="41"/>
      <c r="R59" s="41"/>
      <c r="S59" s="41"/>
    </row>
    <row r="60" spans="1:19" x14ac:dyDescent="0.35">
      <c r="A60" s="38"/>
      <c r="B60" s="40"/>
      <c r="C60" s="96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1"/>
      <c r="R60" s="41"/>
      <c r="S60" s="41"/>
    </row>
    <row r="61" spans="1:19" x14ac:dyDescent="0.35">
      <c r="A61" s="38"/>
      <c r="B61" s="40"/>
      <c r="C61" s="96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1"/>
      <c r="R61" s="41"/>
      <c r="S61" s="41"/>
    </row>
    <row r="62" spans="1:19" x14ac:dyDescent="0.35">
      <c r="A62" s="38"/>
      <c r="B62" s="40"/>
      <c r="C62" s="96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1"/>
      <c r="R62" s="41"/>
      <c r="S62" s="41"/>
    </row>
    <row r="63" spans="1:19" x14ac:dyDescent="0.35">
      <c r="A63" s="38"/>
      <c r="B63" s="40"/>
      <c r="C63" s="96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1"/>
      <c r="R63" s="41"/>
      <c r="S63" s="41"/>
    </row>
    <row r="64" spans="1:19" x14ac:dyDescent="0.35">
      <c r="A64" s="38"/>
      <c r="B64" s="40"/>
      <c r="C64" s="96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1"/>
      <c r="R64" s="41"/>
      <c r="S64" s="41"/>
    </row>
    <row r="65" spans="1:20" x14ac:dyDescent="0.35">
      <c r="A65" s="38"/>
      <c r="B65" s="40"/>
      <c r="C65" s="96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1"/>
      <c r="R65" s="41"/>
      <c r="S65" s="41"/>
    </row>
    <row r="66" spans="1:20" x14ac:dyDescent="0.35">
      <c r="A66" s="38"/>
      <c r="B66" s="40"/>
      <c r="C66" s="96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41"/>
      <c r="S66" s="41"/>
    </row>
    <row r="67" spans="1:20" x14ac:dyDescent="0.35">
      <c r="A67" s="38"/>
      <c r="B67" s="40"/>
      <c r="C67" s="96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  <c r="S67" s="41"/>
    </row>
    <row r="68" spans="1:20" x14ac:dyDescent="0.35">
      <c r="A68" s="38"/>
      <c r="B68" s="40"/>
      <c r="C68" s="96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20" x14ac:dyDescent="0.35">
      <c r="A69" s="38"/>
      <c r="B69" s="40"/>
      <c r="C69" s="96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20" x14ac:dyDescent="0.35">
      <c r="A70" s="38"/>
      <c r="B70" s="40"/>
      <c r="C70" s="96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20" x14ac:dyDescent="0.35">
      <c r="A71" s="38"/>
      <c r="B71" s="40"/>
      <c r="C71" s="96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20" x14ac:dyDescent="0.35">
      <c r="A72" s="38"/>
      <c r="B72" s="40"/>
      <c r="C72" s="96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20" x14ac:dyDescent="0.35">
      <c r="A73" s="38"/>
      <c r="B73" s="40"/>
      <c r="C73" s="96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41"/>
    </row>
    <row r="74" spans="1:20" x14ac:dyDescent="0.35">
      <c r="A74" s="38"/>
      <c r="B74" s="40"/>
      <c r="C74" s="96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154">
        <v>71</v>
      </c>
    </row>
    <row r="75" spans="1:20" x14ac:dyDescent="0.35">
      <c r="A75" s="1"/>
      <c r="B75" s="1" t="s">
        <v>238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20" x14ac:dyDescent="0.35">
      <c r="A76" s="2" t="s">
        <v>1</v>
      </c>
      <c r="B76" s="304" t="s">
        <v>16</v>
      </c>
      <c r="C76" s="6" t="s">
        <v>4</v>
      </c>
      <c r="D76" s="2" t="s">
        <v>5</v>
      </c>
      <c r="E76" s="2" t="s">
        <v>7</v>
      </c>
      <c r="F76" s="306" t="s">
        <v>9</v>
      </c>
      <c r="G76" s="307"/>
      <c r="H76" s="308"/>
      <c r="I76" s="306" t="s">
        <v>10</v>
      </c>
      <c r="J76" s="307"/>
      <c r="K76" s="308"/>
      <c r="L76" s="306" t="s">
        <v>11</v>
      </c>
      <c r="M76" s="307"/>
      <c r="N76" s="308"/>
      <c r="O76" s="306" t="s">
        <v>12</v>
      </c>
      <c r="P76" s="307"/>
      <c r="Q76" s="307"/>
      <c r="R76" s="4" t="s">
        <v>13</v>
      </c>
      <c r="S76" s="309" t="s">
        <v>15</v>
      </c>
    </row>
    <row r="77" spans="1:20" x14ac:dyDescent="0.35">
      <c r="A77" s="3" t="s">
        <v>2</v>
      </c>
      <c r="B77" s="305"/>
      <c r="C77" s="3" t="s">
        <v>3</v>
      </c>
      <c r="D77" s="3" t="s">
        <v>6</v>
      </c>
      <c r="E77" s="3" t="s">
        <v>8</v>
      </c>
      <c r="F77" s="13" t="s">
        <v>304</v>
      </c>
      <c r="G77" s="14" t="s">
        <v>305</v>
      </c>
      <c r="H77" s="14" t="s">
        <v>306</v>
      </c>
      <c r="I77" s="13" t="s">
        <v>307</v>
      </c>
      <c r="J77" s="14" t="s">
        <v>308</v>
      </c>
      <c r="K77" s="14" t="s">
        <v>309</v>
      </c>
      <c r="L77" s="13" t="s">
        <v>310</v>
      </c>
      <c r="M77" s="14" t="s">
        <v>311</v>
      </c>
      <c r="N77" s="14" t="s">
        <v>312</v>
      </c>
      <c r="O77" s="13" t="s">
        <v>313</v>
      </c>
      <c r="P77" s="13" t="s">
        <v>314</v>
      </c>
      <c r="Q77" s="14" t="s">
        <v>315</v>
      </c>
      <c r="R77" s="5" t="s">
        <v>14</v>
      </c>
      <c r="S77" s="310"/>
    </row>
    <row r="78" spans="1:20" x14ac:dyDescent="0.35">
      <c r="A78" s="2">
        <v>1</v>
      </c>
      <c r="B78" s="89" t="s">
        <v>137</v>
      </c>
      <c r="C78" s="42">
        <v>400000</v>
      </c>
      <c r="D78" s="92">
        <v>437870</v>
      </c>
      <c r="E78" s="2" t="s">
        <v>102</v>
      </c>
      <c r="F78" s="7"/>
      <c r="G78" s="7"/>
      <c r="H78" s="7"/>
      <c r="I78" s="28" t="s">
        <v>41</v>
      </c>
      <c r="J78" s="28" t="s">
        <v>41</v>
      </c>
      <c r="K78" s="28" t="s">
        <v>41</v>
      </c>
      <c r="L78" s="28" t="s">
        <v>41</v>
      </c>
      <c r="M78" s="9"/>
      <c r="N78" s="9"/>
      <c r="O78" s="9"/>
      <c r="P78" s="9"/>
      <c r="Q78" s="9"/>
      <c r="R78" s="188" t="s">
        <v>43</v>
      </c>
      <c r="S78" s="32" t="s">
        <v>400</v>
      </c>
      <c r="T78" s="28" t="s">
        <v>41</v>
      </c>
    </row>
    <row r="79" spans="1:20" x14ac:dyDescent="0.35">
      <c r="A79" s="17"/>
      <c r="B79" s="91" t="s">
        <v>138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0"/>
      <c r="P79" s="10"/>
      <c r="Q79" s="10"/>
      <c r="R79" s="10"/>
      <c r="S79" s="32" t="s">
        <v>405</v>
      </c>
    </row>
    <row r="80" spans="1:20" x14ac:dyDescent="0.35">
      <c r="A80" s="17"/>
      <c r="B80" s="9" t="s">
        <v>139</v>
      </c>
      <c r="C80" s="33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10"/>
      <c r="P80" s="10" t="s">
        <v>29</v>
      </c>
      <c r="Q80" s="10"/>
      <c r="R80" s="10"/>
      <c r="S80" s="32" t="s">
        <v>397</v>
      </c>
    </row>
    <row r="81" spans="1:19" x14ac:dyDescent="0.3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2"/>
      <c r="P81" s="12"/>
      <c r="Q81" s="12"/>
      <c r="R81" s="12" t="s">
        <v>29</v>
      </c>
      <c r="S81" s="12"/>
    </row>
    <row r="82" spans="1:19" x14ac:dyDescent="0.35">
      <c r="A82" s="17">
        <v>2</v>
      </c>
      <c r="B82" s="9" t="s">
        <v>142</v>
      </c>
      <c r="C82" s="85">
        <v>300000</v>
      </c>
      <c r="D82" s="93">
        <v>516235</v>
      </c>
      <c r="E82" s="17" t="s">
        <v>102</v>
      </c>
      <c r="F82" s="9"/>
      <c r="G82" s="9"/>
      <c r="H82" s="9"/>
      <c r="I82" s="9"/>
      <c r="J82" s="9"/>
      <c r="K82" s="9"/>
      <c r="L82" s="9"/>
      <c r="M82" s="9"/>
      <c r="N82" s="28" t="s">
        <v>41</v>
      </c>
      <c r="O82" s="28" t="s">
        <v>41</v>
      </c>
      <c r="P82" s="10"/>
      <c r="Q82" s="10"/>
      <c r="R82" s="188" t="s">
        <v>43</v>
      </c>
      <c r="S82" s="32" t="s">
        <v>400</v>
      </c>
    </row>
    <row r="83" spans="1:19" x14ac:dyDescent="0.35">
      <c r="A83" s="17"/>
      <c r="B83" s="9" t="s">
        <v>139</v>
      </c>
      <c r="C83" s="85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"/>
      <c r="P83" s="10"/>
      <c r="Q83" s="10"/>
      <c r="R83" s="10"/>
      <c r="S83" s="32" t="s">
        <v>405</v>
      </c>
    </row>
    <row r="84" spans="1:19" x14ac:dyDescent="0.35">
      <c r="A84" s="17"/>
      <c r="B84" s="9"/>
      <c r="C84" s="85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0"/>
      <c r="P84" s="10"/>
      <c r="Q84" s="10"/>
      <c r="R84" s="10"/>
      <c r="S84" s="286" t="s">
        <v>406</v>
      </c>
    </row>
    <row r="85" spans="1:19" x14ac:dyDescent="0.35">
      <c r="A85" s="17"/>
      <c r="B85" s="9"/>
      <c r="C85" s="85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0"/>
      <c r="P85" s="10"/>
      <c r="Q85" s="10"/>
      <c r="R85" s="10"/>
      <c r="S85" s="286" t="s">
        <v>407</v>
      </c>
    </row>
    <row r="86" spans="1:19" x14ac:dyDescent="0.35">
      <c r="A86" s="3"/>
      <c r="B86" s="11"/>
      <c r="C86" s="86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2"/>
      <c r="P86" s="12"/>
      <c r="Q86" s="12"/>
      <c r="R86" s="12"/>
      <c r="S86" s="134"/>
    </row>
    <row r="87" spans="1:19" x14ac:dyDescent="0.35">
      <c r="A87" s="17">
        <v>3</v>
      </c>
      <c r="B87" s="9" t="s">
        <v>140</v>
      </c>
      <c r="C87" s="85">
        <v>45000</v>
      </c>
      <c r="D87" s="115" t="s">
        <v>36</v>
      </c>
      <c r="E87" s="17" t="s">
        <v>102</v>
      </c>
      <c r="F87" s="9"/>
      <c r="G87" s="9"/>
      <c r="H87" s="9"/>
      <c r="I87" s="9"/>
      <c r="J87" s="9"/>
      <c r="K87" s="9"/>
      <c r="L87" s="9"/>
      <c r="M87" s="9"/>
      <c r="N87" s="9"/>
      <c r="O87" s="10"/>
      <c r="P87" s="10"/>
      <c r="Q87" s="10"/>
      <c r="R87" s="116" t="s">
        <v>76</v>
      </c>
      <c r="S87" s="32" t="s">
        <v>363</v>
      </c>
    </row>
    <row r="88" spans="1:19" x14ac:dyDescent="0.35">
      <c r="A88" s="17"/>
      <c r="B88" s="9" t="s">
        <v>141</v>
      </c>
      <c r="C88" s="85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0"/>
      <c r="P88" s="10"/>
      <c r="Q88" s="10"/>
      <c r="R88" s="10"/>
      <c r="S88" s="32" t="s">
        <v>399</v>
      </c>
    </row>
    <row r="89" spans="1:19" x14ac:dyDescent="0.35">
      <c r="A89" s="17"/>
      <c r="B89" s="9"/>
      <c r="C89" s="85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0"/>
      <c r="P89" s="10"/>
      <c r="Q89" s="10"/>
      <c r="R89" s="10"/>
      <c r="S89" s="32" t="s">
        <v>365</v>
      </c>
    </row>
    <row r="90" spans="1:19" x14ac:dyDescent="0.35">
      <c r="A90" s="17"/>
      <c r="B90" s="9"/>
      <c r="C90" s="85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0"/>
      <c r="P90" s="10"/>
      <c r="Q90" s="10"/>
      <c r="R90" s="10"/>
      <c r="S90" s="32" t="s">
        <v>398</v>
      </c>
    </row>
    <row r="91" spans="1:19" x14ac:dyDescent="0.35">
      <c r="A91" s="17"/>
      <c r="B91" s="9"/>
      <c r="C91" s="85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0"/>
      <c r="P91" s="10"/>
      <c r="Q91" s="10"/>
      <c r="R91" s="10"/>
      <c r="S91" s="34"/>
    </row>
    <row r="92" spans="1:19" ht="21.75" thickBot="1" x14ac:dyDescent="0.4">
      <c r="A92" s="243"/>
      <c r="B92" s="243" t="s">
        <v>243</v>
      </c>
      <c r="C92" s="223">
        <f>C87+C82+C78</f>
        <v>745000</v>
      </c>
      <c r="D92" s="224">
        <f>D82+D78</f>
        <v>954105</v>
      </c>
      <c r="E92" s="225"/>
      <c r="F92" s="245" t="s">
        <v>36</v>
      </c>
      <c r="G92" s="245" t="s">
        <v>36</v>
      </c>
      <c r="H92" s="245" t="s">
        <v>36</v>
      </c>
      <c r="I92" s="245" t="s">
        <v>36</v>
      </c>
      <c r="J92" s="245" t="s">
        <v>36</v>
      </c>
      <c r="K92" s="245" t="s">
        <v>36</v>
      </c>
      <c r="L92" s="245" t="s">
        <v>36</v>
      </c>
      <c r="M92" s="245" t="s">
        <v>36</v>
      </c>
      <c r="N92" s="245" t="s">
        <v>36</v>
      </c>
      <c r="O92" s="245" t="s">
        <v>36</v>
      </c>
      <c r="P92" s="245" t="s">
        <v>36</v>
      </c>
      <c r="Q92" s="245" t="s">
        <v>36</v>
      </c>
      <c r="R92" s="255" t="s">
        <v>331</v>
      </c>
      <c r="S92" s="255" t="s">
        <v>331</v>
      </c>
    </row>
    <row r="93" spans="1:19" x14ac:dyDescent="0.35">
      <c r="A93" s="35"/>
      <c r="B93" s="36"/>
      <c r="C93" s="260"/>
      <c r="D93" s="260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7"/>
      <c r="R93" s="37" t="s">
        <v>29</v>
      </c>
      <c r="S93" s="37"/>
    </row>
    <row r="94" spans="1:19" x14ac:dyDescent="0.35">
      <c r="A94" s="38"/>
      <c r="B94" s="65" t="s">
        <v>15</v>
      </c>
      <c r="C94" s="145" t="s">
        <v>256</v>
      </c>
      <c r="D94" s="146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41"/>
      <c r="Q94" s="41"/>
      <c r="R94" s="41"/>
      <c r="S94" s="41"/>
    </row>
    <row r="95" spans="1:19" x14ac:dyDescent="0.35">
      <c r="A95" s="38"/>
      <c r="B95" s="140" t="s">
        <v>257</v>
      </c>
      <c r="C95" s="145" t="s">
        <v>258</v>
      </c>
      <c r="D95" s="146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  <c r="S95" s="41"/>
    </row>
    <row r="96" spans="1:19" x14ac:dyDescent="0.35">
      <c r="A96" s="38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1"/>
      <c r="P96" s="41"/>
      <c r="Q96" s="41"/>
      <c r="R96" s="41"/>
      <c r="S96" s="41"/>
    </row>
    <row r="97" spans="1:19" x14ac:dyDescent="0.35">
      <c r="A97" s="3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1"/>
      <c r="Q97" s="41"/>
      <c r="R97" s="41"/>
      <c r="S97" s="41"/>
    </row>
    <row r="98" spans="1:19" x14ac:dyDescent="0.35">
      <c r="A98" s="160">
        <v>72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9" x14ac:dyDescent="0.35">
      <c r="A99" s="1"/>
      <c r="B99" s="1" t="s">
        <v>352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9" x14ac:dyDescent="0.35">
      <c r="A100" s="2" t="s">
        <v>1</v>
      </c>
      <c r="B100" s="304" t="s">
        <v>16</v>
      </c>
      <c r="C100" s="6" t="s">
        <v>4</v>
      </c>
      <c r="D100" s="2" t="s">
        <v>5</v>
      </c>
      <c r="E100" s="2" t="s">
        <v>7</v>
      </c>
      <c r="F100" s="306" t="s">
        <v>9</v>
      </c>
      <c r="G100" s="307"/>
      <c r="H100" s="308"/>
      <c r="I100" s="306" t="s">
        <v>10</v>
      </c>
      <c r="J100" s="307"/>
      <c r="K100" s="308"/>
      <c r="L100" s="306" t="s">
        <v>11</v>
      </c>
      <c r="M100" s="307"/>
      <c r="N100" s="308"/>
      <c r="O100" s="306" t="s">
        <v>12</v>
      </c>
      <c r="P100" s="307"/>
      <c r="Q100" s="307"/>
      <c r="R100" s="4" t="s">
        <v>13</v>
      </c>
      <c r="S100" s="309" t="s">
        <v>15</v>
      </c>
    </row>
    <row r="101" spans="1:19" x14ac:dyDescent="0.35">
      <c r="A101" s="3" t="s">
        <v>2</v>
      </c>
      <c r="B101" s="305"/>
      <c r="C101" s="3" t="s">
        <v>3</v>
      </c>
      <c r="D101" s="3" t="s">
        <v>6</v>
      </c>
      <c r="E101" s="3" t="s">
        <v>8</v>
      </c>
      <c r="F101" s="13" t="s">
        <v>304</v>
      </c>
      <c r="G101" s="14" t="s">
        <v>305</v>
      </c>
      <c r="H101" s="14" t="s">
        <v>306</v>
      </c>
      <c r="I101" s="13" t="s">
        <v>307</v>
      </c>
      <c r="J101" s="14" t="s">
        <v>308</v>
      </c>
      <c r="K101" s="14" t="s">
        <v>309</v>
      </c>
      <c r="L101" s="13" t="s">
        <v>310</v>
      </c>
      <c r="M101" s="14" t="s">
        <v>311</v>
      </c>
      <c r="N101" s="14" t="s">
        <v>312</v>
      </c>
      <c r="O101" s="13" t="s">
        <v>313</v>
      </c>
      <c r="P101" s="13" t="s">
        <v>314</v>
      </c>
      <c r="Q101" s="14" t="s">
        <v>315</v>
      </c>
      <c r="R101" s="5" t="s">
        <v>14</v>
      </c>
      <c r="S101" s="310"/>
    </row>
    <row r="102" spans="1:19" x14ac:dyDescent="0.35">
      <c r="A102" s="2">
        <v>1</v>
      </c>
      <c r="B102" s="89" t="s">
        <v>251</v>
      </c>
      <c r="C102" s="42">
        <v>826000</v>
      </c>
      <c r="D102" s="92">
        <v>601100</v>
      </c>
      <c r="E102" s="2" t="s">
        <v>66</v>
      </c>
      <c r="F102" s="7"/>
      <c r="G102" s="7"/>
      <c r="H102" s="7"/>
      <c r="I102" s="28"/>
      <c r="J102" s="28"/>
      <c r="K102" s="28"/>
      <c r="L102" s="28"/>
      <c r="M102" s="9"/>
      <c r="N102" s="9"/>
      <c r="O102" s="9"/>
      <c r="P102" s="9"/>
      <c r="Q102" s="9"/>
      <c r="R102" s="175" t="s">
        <v>43</v>
      </c>
      <c r="S102" s="28"/>
    </row>
    <row r="103" spans="1:19" x14ac:dyDescent="0.35">
      <c r="A103" s="17"/>
      <c r="B103" s="91" t="s">
        <v>353</v>
      </c>
      <c r="C103" s="9"/>
      <c r="D103" s="9"/>
      <c r="E103" s="9"/>
      <c r="F103" s="9"/>
      <c r="G103" s="9"/>
      <c r="H103" s="9"/>
      <c r="I103" s="9"/>
      <c r="J103" s="28" t="s">
        <v>41</v>
      </c>
      <c r="K103" s="9"/>
      <c r="L103" s="9"/>
      <c r="M103" s="9"/>
      <c r="N103" s="9"/>
      <c r="O103" s="10"/>
      <c r="P103" s="10"/>
      <c r="Q103" s="10"/>
      <c r="R103" s="10"/>
      <c r="S103" s="10"/>
    </row>
    <row r="104" spans="1:19" x14ac:dyDescent="0.35">
      <c r="A104" s="17"/>
      <c r="B104" s="9" t="s">
        <v>139</v>
      </c>
      <c r="C104" s="33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/>
      <c r="P104" s="10"/>
      <c r="Q104" s="10"/>
      <c r="R104" s="10" t="s">
        <v>29</v>
      </c>
      <c r="S104" s="10"/>
    </row>
    <row r="105" spans="1:19" x14ac:dyDescent="0.35">
      <c r="A105" s="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2"/>
      <c r="P105" s="12"/>
      <c r="Q105" s="12"/>
      <c r="R105" s="12"/>
      <c r="S105" s="12"/>
    </row>
    <row r="106" spans="1:19" x14ac:dyDescent="0.35">
      <c r="A106" s="17">
        <v>2</v>
      </c>
      <c r="B106" s="9" t="s">
        <v>251</v>
      </c>
      <c r="C106" s="85">
        <v>65500</v>
      </c>
      <c r="D106" s="93">
        <v>45685</v>
      </c>
      <c r="E106" s="17" t="s">
        <v>66</v>
      </c>
      <c r="F106" s="9"/>
      <c r="G106" s="9"/>
      <c r="H106" s="9"/>
      <c r="I106" s="9"/>
      <c r="J106" s="9"/>
      <c r="K106" s="9"/>
      <c r="L106" s="9"/>
      <c r="M106" s="9"/>
      <c r="N106" s="9"/>
      <c r="O106" s="10"/>
      <c r="P106" s="10"/>
      <c r="Q106" s="10"/>
      <c r="R106" s="175" t="s">
        <v>43</v>
      </c>
      <c r="S106" s="34"/>
    </row>
    <row r="107" spans="1:19" x14ac:dyDescent="0.35">
      <c r="A107" s="17"/>
      <c r="B107" s="9" t="s">
        <v>354</v>
      </c>
      <c r="C107" s="85"/>
      <c r="D107" s="9"/>
      <c r="E107" s="9"/>
      <c r="F107" s="9"/>
      <c r="G107" s="9"/>
      <c r="H107" s="9"/>
      <c r="I107" s="28" t="s">
        <v>41</v>
      </c>
      <c r="J107" s="9"/>
      <c r="K107" s="9"/>
      <c r="L107" s="9"/>
      <c r="M107" s="9"/>
      <c r="N107" s="9"/>
      <c r="O107" s="10"/>
      <c r="P107" s="10"/>
      <c r="Q107" s="10"/>
      <c r="R107" s="10"/>
      <c r="S107" s="34"/>
    </row>
    <row r="108" spans="1:19" ht="21.75" thickBot="1" x14ac:dyDescent="0.4">
      <c r="A108" s="17"/>
      <c r="B108" s="9"/>
      <c r="C108" s="85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/>
      <c r="P108" s="10"/>
      <c r="Q108" s="10"/>
      <c r="R108" s="10"/>
      <c r="S108" s="34"/>
    </row>
    <row r="109" spans="1:19" ht="21.75" thickBot="1" x14ac:dyDescent="0.4">
      <c r="A109" s="243"/>
      <c r="B109" s="243" t="s">
        <v>248</v>
      </c>
      <c r="C109" s="223">
        <f>C106+C102</f>
        <v>891500</v>
      </c>
      <c r="D109" s="224">
        <f>D106+D102</f>
        <v>646785</v>
      </c>
      <c r="E109" s="225"/>
      <c r="F109" s="245" t="s">
        <v>36</v>
      </c>
      <c r="G109" s="245" t="s">
        <v>36</v>
      </c>
      <c r="H109" s="245" t="s">
        <v>36</v>
      </c>
      <c r="I109" s="245" t="s">
        <v>36</v>
      </c>
      <c r="J109" s="245" t="s">
        <v>36</v>
      </c>
      <c r="K109" s="245" t="s">
        <v>36</v>
      </c>
      <c r="L109" s="245" t="s">
        <v>36</v>
      </c>
      <c r="M109" s="245" t="s">
        <v>36</v>
      </c>
      <c r="N109" s="245" t="s">
        <v>36</v>
      </c>
      <c r="O109" s="245" t="s">
        <v>36</v>
      </c>
      <c r="P109" s="245" t="s">
        <v>36</v>
      </c>
      <c r="Q109" s="245" t="s">
        <v>36</v>
      </c>
      <c r="R109" s="256" t="s">
        <v>331</v>
      </c>
      <c r="S109" s="256" t="s">
        <v>331</v>
      </c>
    </row>
    <row r="110" spans="1:19" ht="21.75" thickBot="1" x14ac:dyDescent="0.4">
      <c r="A110" s="301" t="s">
        <v>410</v>
      </c>
      <c r="B110" s="302"/>
      <c r="C110" s="261">
        <f>C109+C92+C57+C15</f>
        <v>1837500</v>
      </c>
      <c r="D110" s="261">
        <f>D109+D92+D57</f>
        <v>1630796.8</v>
      </c>
      <c r="E110" s="221"/>
      <c r="F110" s="241" t="s">
        <v>36</v>
      </c>
      <c r="G110" s="241" t="s">
        <v>36</v>
      </c>
      <c r="H110" s="241" t="s">
        <v>36</v>
      </c>
      <c r="I110" s="241" t="s">
        <v>36</v>
      </c>
      <c r="J110" s="241" t="s">
        <v>36</v>
      </c>
      <c r="K110" s="241" t="s">
        <v>36</v>
      </c>
      <c r="L110" s="241" t="s">
        <v>36</v>
      </c>
      <c r="M110" s="241" t="s">
        <v>36</v>
      </c>
      <c r="N110" s="241" t="s">
        <v>36</v>
      </c>
      <c r="O110" s="241" t="s">
        <v>36</v>
      </c>
      <c r="P110" s="241" t="s">
        <v>36</v>
      </c>
      <c r="Q110" s="241" t="s">
        <v>36</v>
      </c>
      <c r="R110" s="242" t="s">
        <v>331</v>
      </c>
      <c r="S110" s="242" t="s">
        <v>331</v>
      </c>
    </row>
    <row r="111" spans="1:19" x14ac:dyDescent="0.35">
      <c r="A111" s="38"/>
      <c r="B111" s="40"/>
      <c r="C111" s="96"/>
      <c r="D111" s="207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1"/>
      <c r="P111" s="41"/>
      <c r="Q111" s="41"/>
      <c r="R111" s="41"/>
      <c r="S111" s="182"/>
    </row>
    <row r="115" spans="3:19" x14ac:dyDescent="0.35">
      <c r="C115" t="s">
        <v>411</v>
      </c>
    </row>
    <row r="122" spans="3:19" x14ac:dyDescent="0.35">
      <c r="S122" s="154">
        <v>73</v>
      </c>
    </row>
    <row r="126" spans="3:19" x14ac:dyDescent="0.35">
      <c r="R126" s="180" t="s">
        <v>351</v>
      </c>
    </row>
  </sheetData>
  <mergeCells count="32">
    <mergeCell ref="S100:S101"/>
    <mergeCell ref="B100:B101"/>
    <mergeCell ref="F100:H100"/>
    <mergeCell ref="I100:K100"/>
    <mergeCell ref="L100:N100"/>
    <mergeCell ref="O100:Q100"/>
    <mergeCell ref="A1:S1"/>
    <mergeCell ref="B4:B5"/>
    <mergeCell ref="F4:H4"/>
    <mergeCell ref="I4:K4"/>
    <mergeCell ref="L4:N4"/>
    <mergeCell ref="O4:Q4"/>
    <mergeCell ref="S4:S5"/>
    <mergeCell ref="O76:Q76"/>
    <mergeCell ref="S76:S77"/>
    <mergeCell ref="S28:S29"/>
    <mergeCell ref="B52:B53"/>
    <mergeCell ref="F52:H52"/>
    <mergeCell ref="I52:K52"/>
    <mergeCell ref="L52:N52"/>
    <mergeCell ref="O52:Q52"/>
    <mergeCell ref="S52:S53"/>
    <mergeCell ref="B28:B29"/>
    <mergeCell ref="F28:H28"/>
    <mergeCell ref="I28:K28"/>
    <mergeCell ref="L28:N28"/>
    <mergeCell ref="O28:Q28"/>
    <mergeCell ref="A110:B110"/>
    <mergeCell ref="B76:B77"/>
    <mergeCell ref="F76:H76"/>
    <mergeCell ref="I76:K76"/>
    <mergeCell ref="L76:N76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ย.1</vt:lpstr>
      <vt:lpstr>ย.1(ค้างจ่ายปี 64)</vt:lpstr>
      <vt:lpstr>ย.1(ค้างจ่ายปี 65)</vt:lpstr>
      <vt:lpstr>ย.1จ่ายขาดเงินสะสม</vt:lpstr>
      <vt:lpstr>ย.2</vt:lpstr>
      <vt:lpstr>ย.3</vt:lpstr>
      <vt:lpstr>ย.5</vt:lpstr>
      <vt:lpstr>ย.4</vt:lpstr>
      <vt:lpstr>ย.6</vt:lpstr>
      <vt:lpstr>ย.6 (ค้างจ่ายปี 65)</vt:lpstr>
      <vt:lpstr>ย.7</vt:lpstr>
      <vt:lpstr>ย.1!Print_Titles</vt:lpstr>
      <vt:lpstr>ย.3!Print_Titles</vt:lpstr>
      <vt:lpstr>ย.4!Print_Titles</vt:lpstr>
      <vt:lpstr>ย.5!Print_Titles</vt:lpstr>
      <vt:lpstr>ย.6!Print_Titles</vt:lpstr>
      <vt:lpstr>ย.7!Print_Titles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2023-12-06T08:37:04Z</cp:lastPrinted>
  <dcterms:created xsi:type="dcterms:W3CDTF">2022-10-03T06:49:17Z</dcterms:created>
  <dcterms:modified xsi:type="dcterms:W3CDTF">2024-01-18T08:46:11Z</dcterms:modified>
</cp:coreProperties>
</file>