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d\1 Jinjuta\2.แผนดำเนินงาน\รูปเล่ม 68 (ล่าสุด)\"/>
    </mc:Choice>
  </mc:AlternateContent>
  <xr:revisionPtr revIDLastSave="0" documentId="13_ncr:1_{BDAC069F-A82F-4A86-94DD-CEC726B16021}" xr6:coauthVersionLast="47" xr6:coauthVersionMax="47" xr10:uidLastSave="{00000000-0000-0000-0000-000000000000}"/>
  <bookViews>
    <workbookView xWindow="-120" yWindow="-120" windowWidth="24240" windowHeight="13140" activeTab="3" xr2:uid="{00000000-000D-0000-FFFF-FFFF00000000}"/>
  </bookViews>
  <sheets>
    <sheet name="ตารางที่ 1" sheetId="1" r:id="rId1"/>
    <sheet name="ตารางที่ 2" sheetId="12" r:id="rId2"/>
    <sheet name="ตารางที่ 3" sheetId="13" r:id="rId3"/>
    <sheet name="ตารางที่ 4" sheetId="14" r:id="rId4"/>
  </sheets>
  <calcPr calcId="191029"/>
</workbook>
</file>

<file path=xl/calcChain.xml><?xml version="1.0" encoding="utf-8"?>
<calcChain xmlns="http://schemas.openxmlformats.org/spreadsheetml/2006/main">
  <c r="H43" i="14" l="1"/>
  <c r="H37" i="14"/>
  <c r="H27" i="14"/>
  <c r="F43" i="14"/>
  <c r="E40" i="13"/>
  <c r="E63" i="12"/>
  <c r="E57" i="12"/>
  <c r="F77" i="1"/>
  <c r="E77" i="1"/>
  <c r="D77" i="1"/>
  <c r="C77" i="1"/>
  <c r="E29" i="12" l="1"/>
  <c r="F16" i="13"/>
  <c r="G71" i="1"/>
  <c r="G64" i="1"/>
</calcChain>
</file>

<file path=xl/sharedStrings.xml><?xml version="1.0" encoding="utf-8"?>
<sst xmlns="http://schemas.openxmlformats.org/spreadsheetml/2006/main" count="283" uniqueCount="118">
  <si>
    <t>แผนงาน</t>
  </si>
  <si>
    <t>โครงการที่</t>
  </si>
  <si>
    <t>ดำเนินการ</t>
  </si>
  <si>
    <t>จำนวน</t>
  </si>
  <si>
    <t>งบประมาณ</t>
  </si>
  <si>
    <t>(บาท)</t>
  </si>
  <si>
    <t xml:space="preserve"> </t>
  </si>
  <si>
    <t>สาธารณสุข</t>
  </si>
  <si>
    <t>พัฒนาท้องถิ่น</t>
  </si>
  <si>
    <t>กลยุทธ์/แนวทางการพัฒนา</t>
  </si>
  <si>
    <t>จำนวนโครงการ</t>
  </si>
  <si>
    <t>ที่ปรากฎในแผน</t>
  </si>
  <si>
    <t xml:space="preserve">(พ.ศ.2566 - 2570) </t>
  </si>
  <si>
    <t>เฉพาะปี พ.ศ. 2568</t>
  </si>
  <si>
    <t>ในแผนฯ</t>
  </si>
  <si>
    <t>ในงบฯ</t>
  </si>
  <si>
    <t xml:space="preserve"> -</t>
  </si>
  <si>
    <t>คิดเป็นร้อยละของ</t>
  </si>
  <si>
    <t>โครงการทั้งหมด</t>
  </si>
  <si>
    <t>คิดเป็นร้อยละ</t>
  </si>
  <si>
    <t>ของงบประมาณ</t>
  </si>
  <si>
    <t>ทั้งหมด</t>
  </si>
  <si>
    <t>ตารางที่ 1</t>
  </si>
  <si>
    <t>ตารางที่ 2</t>
  </si>
  <si>
    <t>ตารางที่ 4</t>
  </si>
  <si>
    <t>ตารางที่ 3</t>
  </si>
  <si>
    <t>พอเพียง</t>
  </si>
  <si>
    <t>2.พัฒนาระบบตลาดสินค้า</t>
  </si>
  <si>
    <t>ของชุมชน</t>
  </si>
  <si>
    <t>เกษตรกรและเกษตร</t>
  </si>
  <si>
    <t>1. สนับสนุนและส่งเสริม</t>
  </si>
  <si>
    <t>อาชีพและเพิ่มรายได้เพิ่มขึ้น</t>
  </si>
  <si>
    <t xml:space="preserve">อุตสาหกรรม และสินค้า </t>
  </si>
  <si>
    <t>OTOP</t>
  </si>
  <si>
    <t>อาชีพและเพิ่มรายได้ให้แก่</t>
  </si>
  <si>
    <t>ประชาชน</t>
  </si>
  <si>
    <t>อาชีพและเพิ่มรายได้ให้</t>
  </si>
  <si>
    <t>แก่ประชาชน</t>
  </si>
  <si>
    <t>สร้างความเข้มแข็ง</t>
  </si>
  <si>
    <t>งบกลาง</t>
  </si>
  <si>
    <t>3.พัฒนาระบบการผลิตสินค้า</t>
  </si>
  <si>
    <t>เกษตรและอุตสาหกรรมให้มี</t>
  </si>
  <si>
    <t>คุณภาพและปลอดภัยจากสารพิษ</t>
  </si>
  <si>
    <t>บริหารทั่วไป</t>
  </si>
  <si>
    <t>ดำเนินงานตามปรัชญาเศรษฐกิจ</t>
  </si>
  <si>
    <t>การเกษตร</t>
  </si>
  <si>
    <t>มีจำนวน  17 โครงการ จำนวนงบประมาณ 10,046,000 บาท ซึ่งเป็นจะนำไปสู่การคิดเป็นร้อยละของโครงการ</t>
  </si>
  <si>
    <t xml:space="preserve">          ยุทธศาสตร์ที่ 5. การพัฒนาด้านเสริมสร้างความเข้มแข็งของระบบเศรษฐกิจชุมชนตามปรัชาเศรษฐกิจ</t>
  </si>
  <si>
    <t xml:space="preserve">         กลยุทธ์ที่ (1)  สนับสนุนและส่งเสริมอาชีพและเพิ่มรายได้ให้แก่ประชาชน กลยุทธ์ที่ (2)พัฒนาระบบตลาด</t>
  </si>
  <si>
    <t xml:space="preserve"> พ.ศ. 2568 จำนวน 1 โครงการ</t>
  </si>
  <si>
    <t>สินค้าเกษตรกรและเกษตร (3) พัฒนาระบบการผลิตสินค้าเกษตรและอุตสาหกรรมให้มีคุณภาพและปลอดภัยจาก</t>
  </si>
  <si>
    <t>สารพิษ จำนวน  -  โครงการ จำนวนโครงการที่ปรากฎในแผนพัฒนาท้องถิ่น (พ.ศ.2566- 2570) เฉพาะปี</t>
  </si>
  <si>
    <t xml:space="preserve">          กลยุทธ์ที่ (5) สนับสนุนและส่งเสริมอาชีพการดำเนินงานตามปรัชญาเศรษฐกิจพอเพียงดำเนินงานตาม</t>
  </si>
  <si>
    <t xml:space="preserve">ปรัชญาเศรษฐกิจจำนวนโครงการที่ปรากฎในแผนพัฒนาท้องถิ่น (พ.ศ.2566- 2570) เฉพาะปี พ.ศ. 2568 </t>
  </si>
  <si>
    <t>จำนวน 1 โครงการ</t>
  </si>
  <si>
    <t>5.สนับสนุนและส่งเสริมอาชีพ</t>
  </si>
  <si>
    <t>การดำเนินงานตามปรัชญา</t>
  </si>
  <si>
    <t>เศรษฐกิจพอเพียง</t>
  </si>
  <si>
    <t>สารพิษ</t>
  </si>
  <si>
    <t>อุตสาหกรรม และสินค้า OTOP</t>
  </si>
  <si>
    <t>(1) สนับสนุนและส่งเสริม</t>
  </si>
  <si>
    <t>(2) พัฒนาระบบตลาดสินค้า</t>
  </si>
  <si>
    <t>(3) พัฒนาระบบการผลิตสินค้า</t>
  </si>
  <si>
    <t>(5) สนับสนุนและส่งเสริมอาชีพการ</t>
  </si>
  <si>
    <t xml:space="preserve">          กลยุทธ์ (1) สนับสนุนและส่งเสริมอาชีพและเพิ่มรายได้ให้แก่ประชาชนกลยุทธ์ที่ (2) พัฒนาระบบตลาด</t>
  </si>
  <si>
    <t>สินค้าเกษตรกรและเกษตรอุตสาหกรรม และสินค้า OTOP  กลยุทธ์ที่ (3) พัฒนาระบบการผลิตสินค้า จำนวน</t>
  </si>
  <si>
    <t xml:space="preserve">โครงการที่ปรากฎในแผนพัฒนาท้องถิ่น (พ.ศ.2566- 2570) เฉพาะปี พ.ศ. 2568 ทั้งหมด 8 โครงการ </t>
  </si>
  <si>
    <t xml:space="preserve">          เพื่อความสอดคล้องเชื่อมโยงกับยุทธศาสตร์การพัฒนาขององค์กรปกครองส่วนท้องถิ่น กลยุทธ์หรือ</t>
  </si>
  <si>
    <t>(2)พัฒนาระบบตลาดสินค้า</t>
  </si>
  <si>
    <t>(5)  สนับสนุนและส่งเสริม</t>
  </si>
  <si>
    <t>อาชีพการดำเนินงานตาม</t>
  </si>
  <si>
    <t>ปรัชญาเศรษฐกิจพอเพียง</t>
  </si>
  <si>
    <t xml:space="preserve">เทศบัญญัติงบประมาณรายประจำปีงบประมาณ พ.ศ.2568 </t>
  </si>
  <si>
    <t>1 โครงการ จำนวนงบประมาณ 30,000 บาท กำหนดตัวอย่างนี้ เทศบาลตำบลบ้านสิงห์ ไม่ได้นำมาจัดทำเป็น</t>
  </si>
  <si>
    <t>ตารางที่ 1 - 4</t>
  </si>
  <si>
    <t xml:space="preserve">          ยุทธศาสตร์ที่ 5. การพัฒนาด้านเสริมสร้างความเข้มแข็งของระบบเศรษฐกิจชุมชน</t>
  </si>
  <si>
    <t>(3) พัฒนาระบบการผลิต</t>
  </si>
  <si>
    <t>สินค้าเกษตรและอุตสาหกรรม</t>
  </si>
  <si>
    <t>ให้มีคุณภาพและปลอดภัย</t>
  </si>
  <si>
    <t>จากสารพิษ</t>
  </si>
  <si>
    <t>ให้มีคุณภาพและปลอดภัยจาก</t>
  </si>
  <si>
    <r>
      <t xml:space="preserve">อุตสาหกรรม และสินค้า </t>
    </r>
    <r>
      <rPr>
        <sz val="14"/>
        <color theme="1"/>
        <rFont val="TH SarabunIT๙"/>
        <family val="2"/>
      </rPr>
      <t>OTOP</t>
    </r>
  </si>
  <si>
    <t xml:space="preserve">          โครงการที่ดำเนินการ ก็คือ โครงการที่ดำเนินการจริงในเชิงกลยุทธ์/แนวทางการพัฒนาและแผนงานตาม</t>
  </si>
  <si>
    <t xml:space="preserve">         กลยุทธ์ที่ (1)  สนับสนุนและส่งเสริมอาชีพและเพิ่มรายได้ให้แก่ประชาชน จำนวนโครงการที่ปรากฎใน</t>
  </si>
  <si>
    <t>แผนพัฒนาท้องถิ่น (พ.ศ.2566- 2570) เฉพาะปี 2568 จำนวน 5 โครงการ</t>
  </si>
  <si>
    <t>แผนพัฒนาท้องถิ่น (พ.ศ.2566- 2570) เฉพาะปี 2568 จำนวน 2 โครงการ</t>
  </si>
  <si>
    <t xml:space="preserve">          ยุทธศาสตร์ที่ 5.การพัฒนาด้านเสริมสร้างความเข้มแข็งของระบบเศรษฐกิจชุมชนตามปรัชาเศรษฐกิจ</t>
  </si>
  <si>
    <t xml:space="preserve">พอเพียงปรากฎในแผนพัฒนา พ.ศ. 2566 - 2570 เฉพาะปี 2568 มีทั้งหมด 4 กลยุทธ์/แนวทางการพัฒนา </t>
  </si>
  <si>
    <t xml:space="preserve">5 แผนงาน </t>
  </si>
  <si>
    <t>สินค้าเกษตรกรและเกษตรอุตสาหกรรม และสินค้า OTOPกลยุทธ์ที่ (3) พัฒนาระบบการผลิตสินค้า มีโครงการ</t>
  </si>
  <si>
    <t xml:space="preserve">          กลยุทธ์ (1) สนับสนุนและส่งเสริมอาชีพและเพิ่มรายได้ให้แก่ประชาชน กลยุทธ์ที่(2)พัฒนาระบบตลาด</t>
  </si>
  <si>
    <t>ทั้งหมด 1 โครงการ จำนวนงบประมาณ 50,000 บาท กำหนดตัวอย่างนี้  เทศบาลตำบลบ้านสิงห์ นำมาจัดทำ</t>
  </si>
  <si>
    <t xml:space="preserve">เป็นเทศบัญญัติงบประมาณรายประจำปีงบประมาณ พ.ศ. 2568  จำนวน  1 โครงการ  จำนวนงบประมาณ </t>
  </si>
  <si>
    <t xml:space="preserve">50,000 บาท การคิดคำนวณ เป็นการคิดคำนาณจากการจัดทำงบประมาณรายจ่ายจริง 1 โครงการ จาก 1 </t>
  </si>
  <si>
    <t>โครงการ จำนวนเงินที่นำไปจัดทำงบประมาณ 50,000 บาท จาก 50,000บาท เพื่อหาหรือกำหนดค่าร้อยละ</t>
  </si>
  <si>
    <t xml:space="preserve">          กลยุทธ์ (5) สนับสนุนและส่งเสริมอาชีพการดำเนินงานตามปรัชญาเศรษฐกิจพอเพียง มีโครงการทั้งหมด </t>
  </si>
  <si>
    <t xml:space="preserve">ทำเป็นเทศบัญญัติงบประมาณรายประจำปีงบประมาณ พ.ศ.2568 จำนวน 2 โครงการ จำนวนงบประมาณ  </t>
  </si>
  <si>
    <t>สินค้าเกษตรกรและเกษตรอุตสาหกรรม และสินค้า OTOP กลยุทธ์ที่ (3) พัฒนาระบบการผลิตสินค้า มีโครงการ</t>
  </si>
  <si>
    <t>ทั้งหมด 8 โครงการ จำนวนงบประมาณ 9,046,000 บาท กำหนดตัวอย่างนี้เทศบาลตำบลบ้านสิงห์  นำมาจัด</t>
  </si>
  <si>
    <t>จาก 8 โครงการ  จำนวนเงินที่นำไปจัดทำงบประมาณ  55,000  บาท  จาก 9,046,000 บาท เพื่อหาหรือ</t>
  </si>
  <si>
    <t>กำหนดค่าร้อยละ</t>
  </si>
  <si>
    <t xml:space="preserve">          กลยุทธ์ (1)สนับสนุนและส่งเสริมอาชีพและเพิ่มรายได้ให้แก่ประชาชน มีโครงการทั้งหมด 5 โครงการ </t>
  </si>
  <si>
    <t>จำนวนงบประมาณ 820,000 บาท กำหนดตัวอย่างนี้  เทศบาลตำบลบ้านสิงห์  นำมาจัดทำเป็นเทศบัญญัติ</t>
  </si>
  <si>
    <r>
      <t>งบประมาณรายรายประจำปีงบประมาณ พ.ศ.2568 จำนวน</t>
    </r>
    <r>
      <rPr>
        <sz val="16"/>
        <color rgb="FFFF0000"/>
        <rFont val="TH SarabunIT๙"/>
        <family val="2"/>
      </rPr>
      <t xml:space="preserve"> </t>
    </r>
    <r>
      <rPr>
        <sz val="16"/>
        <rFont val="TH SarabunIT๙"/>
        <family val="2"/>
      </rPr>
      <t>1 โครงการ จำนวนงบประมาณ 50,000 บาท</t>
    </r>
  </si>
  <si>
    <t>เงินที่นำมาจัดทำงบประมาณ 50,000 บาท จาก 820,000 บาท เพื่อหาหรือกำหนดค่าร้อยละ</t>
  </si>
  <si>
    <t xml:space="preserve">          กลยุทธ์ (1)สนับสนุนและส่งเสริมอาชีพและเพิ่มรายได้ให้แก่ประชาชน มีโครงการทั้งหมด 2 โครงการ </t>
  </si>
  <si>
    <t>จำนวน  งบประมาณ 100,000 บาท กำหนดตัวอย่างนี้ เทศบาลตำบลบ้านสิงห์ ไม่ได้นำมาจัดทำเป็นเทศ</t>
  </si>
  <si>
    <t xml:space="preserve">บัญญัติงบประมาณรายจ่ายประจำปีงบประมาณ พ.ศ.2568 </t>
  </si>
  <si>
    <t xml:space="preserve">                                    ตามปรัชาเศรษฐกิจพอเพียง</t>
  </si>
  <si>
    <t xml:space="preserve"> (ดูข้อมูลประกอบหน้า 116 - 121)</t>
  </si>
  <si>
    <t>ทั้งหมด กำหนดไว้ 2 กลยุทธ์/แนวทางการพัฒนา ตามตารางที่ 1 ดังนี้ (ดูข้อมูลประกอบหน้า 119)</t>
  </si>
  <si>
    <t>ตารางที่ 2 ดังนี้ (ดูข้อมูลประกอบหน้า 119)</t>
  </si>
  <si>
    <t xml:space="preserve">55,000 บาท การคิดคำนวณ เป็นการคิดคำนาณจากการจัดทำงบประมาณรายจ่ายจริง จำนวน 2 โครงการ </t>
  </si>
  <si>
    <t>การคิดคำนวณเป็นการคิดคำนาณจากการจัดทำงบประมาณรายจ่ายจริง 1 โครงการ จาก 5 โครงการ จำนวน</t>
  </si>
  <si>
    <t xml:space="preserve">          ยุทธศาสตร์ที่ 5. การพัฒนาด้านเสริมสร้างความเข้มแข็งของระบบเศรษฐกิจชุมชนตามปรัชญา</t>
  </si>
  <si>
    <t>แนวทางการพัฒนา แผนงาน โครงการที่ดำเนินการ ตามตารางที่ 3 ดังนี้ (ดูข้อมูลประกอบหน้า 119)</t>
  </si>
  <si>
    <r>
      <t xml:space="preserve">พ.ศ.2568  จำนวน 4 โครงการ งบประมาณรายจ่าย 155,000  บาท จาก </t>
    </r>
    <r>
      <rPr>
        <sz val="16"/>
        <rFont val="TH SarabunIT๙"/>
        <family val="2"/>
      </rPr>
      <t>10,046,000</t>
    </r>
    <r>
      <rPr>
        <sz val="16"/>
        <color rgb="FFFF0000"/>
        <rFont val="TH SarabunIT๙"/>
        <family val="2"/>
      </rPr>
      <t xml:space="preserve"> </t>
    </r>
    <r>
      <rPr>
        <sz val="16"/>
        <color theme="1"/>
        <rFont val="TH SarabunIT๙"/>
        <family val="2"/>
      </rPr>
      <t>บาท เพื่อหาหรือ</t>
    </r>
  </si>
  <si>
    <t xml:space="preserve">มีทั้งหมด 17 โครงการ  จำนวน 10,046,000  บาท  นำไปจัดทำงบประมาณรายจ่าย ประจำปีงบประมาณ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</si>
</sst>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4" x14ac:knownFonts="1">
    <font>
      <sz val="16"/>
      <color theme="1"/>
      <name val="TH SarabunPSK"/>
      <family val="2"/>
      <charset val="22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theme="1"/>
      <name val="TH SarabunPSK"/>
      <family val="2"/>
      <charset val="222"/>
    </font>
    <font>
      <sz val="14"/>
      <color theme="1"/>
      <name val="TH SarabunIT๙"/>
      <family val="2"/>
    </font>
    <font>
      <sz val="12"/>
      <color theme="1"/>
      <name val="TH SarabunIT๙"/>
      <family val="2"/>
    </font>
    <font>
      <sz val="16"/>
      <color rgb="FFFF0000"/>
      <name val="TH SarabunIT๙"/>
      <family val="2"/>
    </font>
    <font>
      <sz val="16"/>
      <name val="TH SarabunIT๙"/>
      <family val="2"/>
    </font>
    <font>
      <b/>
      <sz val="16"/>
      <color theme="1"/>
      <name val="TH SarabunIT๙"/>
      <family val="2"/>
      <charset val="222"/>
    </font>
    <font>
      <b/>
      <sz val="24"/>
      <color theme="1"/>
      <name val="TH SarabunIT๙"/>
      <family val="2"/>
      <charset val="222"/>
    </font>
    <font>
      <b/>
      <sz val="20"/>
      <color theme="1"/>
      <name val="TH SarabunPSK"/>
      <family val="2"/>
      <charset val="222"/>
    </font>
    <font>
      <b/>
      <sz val="18"/>
      <color theme="1"/>
      <name val="TH SarabunIT๙"/>
      <family val="2"/>
    </font>
    <font>
      <sz val="16"/>
      <color theme="1"/>
      <name val="TH SarabunIT๙"/>
      <family val="2"/>
      <charset val="222"/>
    </font>
    <font>
      <b/>
      <sz val="20"/>
      <color theme="1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2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3" xfId="0" applyFont="1" applyBorder="1"/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87" fontId="1" fillId="0" borderId="3" xfId="1" applyNumberFormat="1" applyFont="1" applyBorder="1"/>
    <xf numFmtId="187" fontId="1" fillId="0" borderId="3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/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3" fontId="1" fillId="0" borderId="3" xfId="1" quotePrefix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87" fontId="2" fillId="2" borderId="1" xfId="0" applyNumberFormat="1" applyFont="1" applyFill="1" applyBorder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6" xfId="0" applyFont="1" applyBorder="1"/>
    <xf numFmtId="0" fontId="4" fillId="0" borderId="5" xfId="0" applyFont="1" applyBorder="1"/>
    <xf numFmtId="0" fontId="4" fillId="0" borderId="4" xfId="0" applyFont="1" applyBorder="1" applyAlignment="1">
      <alignment horizontal="center"/>
    </xf>
    <xf numFmtId="0" fontId="4" fillId="0" borderId="10" xfId="0" applyFont="1" applyBorder="1"/>
    <xf numFmtId="0" fontId="4" fillId="0" borderId="4" xfId="0" applyFont="1" applyBorder="1"/>
    <xf numFmtId="0" fontId="4" fillId="0" borderId="2" xfId="0" applyFont="1" applyBorder="1" applyAlignment="1">
      <alignment horizontal="center"/>
    </xf>
    <xf numFmtId="0" fontId="0" fillId="0" borderId="4" xfId="0" applyBorder="1"/>
    <xf numFmtId="187" fontId="1" fillId="0" borderId="13" xfId="1" applyNumberFormat="1" applyFont="1" applyBorder="1" applyAlignment="1">
      <alignment horizontal="center"/>
    </xf>
    <xf numFmtId="187" fontId="1" fillId="0" borderId="4" xfId="1" applyNumberFormat="1" applyFont="1" applyBorder="1" applyAlignment="1">
      <alignment horizontal="center"/>
    </xf>
    <xf numFmtId="187" fontId="2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43" fontId="0" fillId="0" borderId="0" xfId="0" applyNumberFormat="1"/>
    <xf numFmtId="0" fontId="2" fillId="0" borderId="0" xfId="0" applyFont="1" applyAlignment="1">
      <alignment horizontal="right"/>
    </xf>
    <xf numFmtId="0" fontId="4" fillId="0" borderId="6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3" borderId="0" xfId="0" applyFont="1" applyFill="1" applyAlignment="1">
      <alignment horizontal="right"/>
    </xf>
    <xf numFmtId="187" fontId="1" fillId="0" borderId="0" xfId="1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87" fontId="1" fillId="0" borderId="2" xfId="1" applyNumberFormat="1" applyFont="1" applyBorder="1" applyAlignment="1">
      <alignment horizontal="center"/>
    </xf>
    <xf numFmtId="187" fontId="1" fillId="0" borderId="4" xfId="1" applyNumberFormat="1" applyFont="1" applyBorder="1"/>
    <xf numFmtId="0" fontId="1" fillId="0" borderId="2" xfId="0" applyFont="1" applyBorder="1"/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4" xfId="0" applyFont="1" applyBorder="1"/>
    <xf numFmtId="0" fontId="4" fillId="0" borderId="11" xfId="0" applyFont="1" applyBorder="1"/>
    <xf numFmtId="0" fontId="4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2" xfId="0" applyFont="1" applyBorder="1"/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1" fontId="1" fillId="0" borderId="3" xfId="0" applyNumberFormat="1" applyFont="1" applyBorder="1" applyAlignment="1">
      <alignment horizontal="center" vertical="center"/>
    </xf>
    <xf numFmtId="2" fontId="2" fillId="4" borderId="4" xfId="0" applyNumberFormat="1" applyFont="1" applyFill="1" applyBorder="1" applyAlignment="1">
      <alignment horizontal="center" vertical="center"/>
    </xf>
    <xf numFmtId="0" fontId="1" fillId="0" borderId="15" xfId="0" applyFont="1" applyBorder="1" applyAlignment="1">
      <alignment horizontal="left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187" fontId="7" fillId="0" borderId="0" xfId="1" applyNumberFormat="1" applyFont="1" applyBorder="1"/>
    <xf numFmtId="187" fontId="1" fillId="0" borderId="2" xfId="1" applyNumberFormat="1" applyFont="1" applyBorder="1"/>
    <xf numFmtId="0" fontId="1" fillId="0" borderId="4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187" fontId="2" fillId="3" borderId="7" xfId="0" applyNumberFormat="1" applyFont="1" applyFill="1" applyBorder="1" applyAlignment="1">
      <alignment horizontal="center"/>
    </xf>
    <xf numFmtId="1" fontId="2" fillId="3" borderId="7" xfId="0" applyNumberFormat="1" applyFont="1" applyFill="1" applyBorder="1" applyAlignment="1">
      <alignment horizontal="center" vertical="center"/>
    </xf>
    <xf numFmtId="187" fontId="2" fillId="3" borderId="7" xfId="0" applyNumberFormat="1" applyFont="1" applyFill="1" applyBorder="1"/>
    <xf numFmtId="0" fontId="1" fillId="0" borderId="0" xfId="0" applyFont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center"/>
    </xf>
    <xf numFmtId="0" fontId="0" fillId="0" borderId="16" xfId="0" applyBorder="1"/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3" xfId="0" applyBorder="1"/>
    <xf numFmtId="2" fontId="4" fillId="0" borderId="3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/>
    <xf numFmtId="0" fontId="12" fillId="0" borderId="4" xfId="0" applyFont="1" applyBorder="1"/>
    <xf numFmtId="0" fontId="8" fillId="4" borderId="1" xfId="0" applyFont="1" applyFill="1" applyBorder="1" applyAlignment="1">
      <alignment horizontal="center"/>
    </xf>
    <xf numFmtId="187" fontId="2" fillId="4" borderId="1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1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H117"/>
  <sheetViews>
    <sheetView view="pageBreakPreview" topLeftCell="A73" zoomScale="141" zoomScaleNormal="100" zoomScaleSheetLayoutView="141" workbookViewId="0">
      <selection activeCell="A103" sqref="A103"/>
    </sheetView>
  </sheetViews>
  <sheetFormatPr defaultRowHeight="21" x14ac:dyDescent="0.35"/>
  <cols>
    <col min="1" max="1" width="20.375" customWidth="1"/>
    <col min="2" max="2" width="13.875" customWidth="1"/>
    <col min="3" max="3" width="14.875" customWidth="1"/>
    <col min="4" max="4" width="13.375" customWidth="1"/>
    <col min="5" max="5" width="8.75" style="14" customWidth="1"/>
    <col min="6" max="6" width="11.875" customWidth="1"/>
  </cols>
  <sheetData>
    <row r="1" spans="1:6" x14ac:dyDescent="0.35">
      <c r="F1" s="92">
        <v>39</v>
      </c>
    </row>
    <row r="10" spans="1:6" ht="23.25" x14ac:dyDescent="0.35">
      <c r="A10" s="111" t="s">
        <v>75</v>
      </c>
      <c r="B10" s="111"/>
      <c r="C10" s="111"/>
      <c r="D10" s="111"/>
      <c r="E10" s="111"/>
      <c r="F10" s="111"/>
    </row>
    <row r="11" spans="1:6" ht="23.25" x14ac:dyDescent="0.35">
      <c r="A11" s="121" t="s">
        <v>108</v>
      </c>
      <c r="B11" s="121"/>
      <c r="C11" s="121"/>
      <c r="D11" s="121"/>
      <c r="E11" s="121"/>
      <c r="F11" s="121"/>
    </row>
    <row r="12" spans="1:6" ht="21.75" thickBot="1" x14ac:dyDescent="0.4">
      <c r="A12" s="93"/>
      <c r="B12" s="93"/>
      <c r="C12" s="93"/>
      <c r="D12" s="93"/>
      <c r="E12" s="94"/>
    </row>
    <row r="13" spans="1:6" ht="31.5" thickTop="1" x14ac:dyDescent="0.45">
      <c r="A13" s="115" t="s">
        <v>74</v>
      </c>
      <c r="B13" s="116"/>
      <c r="C13" s="116"/>
      <c r="D13" s="116"/>
      <c r="E13" s="116"/>
      <c r="F13" s="117"/>
    </row>
    <row r="14" spans="1:6" ht="26.25" x14ac:dyDescent="0.4">
      <c r="A14" s="118" t="s">
        <v>109</v>
      </c>
      <c r="B14" s="119"/>
      <c r="C14" s="119"/>
      <c r="D14" s="119"/>
      <c r="E14" s="119"/>
      <c r="F14" s="120"/>
    </row>
    <row r="15" spans="1:6" ht="21.75" thickBot="1" x14ac:dyDescent="0.4">
      <c r="A15" s="95"/>
      <c r="B15" s="96"/>
      <c r="C15" s="96"/>
      <c r="D15" s="96"/>
      <c r="E15" s="97"/>
      <c r="F15" s="98"/>
    </row>
    <row r="16" spans="1:6" ht="21.75" thickTop="1" x14ac:dyDescent="0.35"/>
    <row r="36" spans="1:8" x14ac:dyDescent="0.35">
      <c r="B36" t="s">
        <v>6</v>
      </c>
    </row>
    <row r="37" spans="1:8" ht="18.95" customHeight="1" x14ac:dyDescent="0.35">
      <c r="F37" s="1">
        <v>40</v>
      </c>
    </row>
    <row r="38" spans="1:8" ht="18.95" customHeight="1" x14ac:dyDescent="0.35"/>
    <row r="39" spans="1:8" ht="18.95" customHeight="1" x14ac:dyDescent="0.35">
      <c r="F39" s="48" t="s">
        <v>22</v>
      </c>
    </row>
    <row r="40" spans="1:8" ht="18.95" customHeight="1" x14ac:dyDescent="0.35">
      <c r="A40" s="8" t="s">
        <v>47</v>
      </c>
      <c r="B40" s="8"/>
      <c r="C40" s="8"/>
      <c r="D40" s="8"/>
      <c r="E40" s="13"/>
      <c r="F40" s="8"/>
    </row>
    <row r="41" spans="1:8" ht="18.95" customHeight="1" x14ac:dyDescent="0.35">
      <c r="A41" s="8" t="s">
        <v>26</v>
      </c>
      <c r="B41" s="8"/>
      <c r="C41" s="8"/>
      <c r="D41" s="8"/>
      <c r="E41" s="13"/>
      <c r="F41" s="8"/>
    </row>
    <row r="42" spans="1:8" ht="18.95" customHeight="1" x14ac:dyDescent="0.35">
      <c r="A42" s="9" t="s">
        <v>46</v>
      </c>
      <c r="B42" s="1"/>
      <c r="C42" s="1"/>
      <c r="D42" s="1"/>
      <c r="E42" s="10"/>
      <c r="F42" s="1"/>
    </row>
    <row r="43" spans="1:8" ht="18.95" customHeight="1" x14ac:dyDescent="0.35">
      <c r="A43" s="9" t="s">
        <v>110</v>
      </c>
      <c r="B43" s="1"/>
      <c r="C43" s="1"/>
      <c r="D43" s="1"/>
      <c r="E43" s="10"/>
      <c r="F43" s="1"/>
    </row>
    <row r="44" spans="1:8" ht="18.95" customHeight="1" thickBot="1" x14ac:dyDescent="0.4">
      <c r="A44" s="9"/>
      <c r="B44" s="1"/>
      <c r="C44" s="1"/>
      <c r="D44" s="1">
        <v>0</v>
      </c>
      <c r="E44" s="10"/>
      <c r="F44" s="52"/>
    </row>
    <row r="45" spans="1:8" ht="18.95" customHeight="1" x14ac:dyDescent="0.35">
      <c r="A45" s="112" t="s">
        <v>9</v>
      </c>
      <c r="B45" s="112" t="s">
        <v>0</v>
      </c>
      <c r="C45" s="31" t="s">
        <v>10</v>
      </c>
      <c r="D45" s="2" t="s">
        <v>3</v>
      </c>
      <c r="E45" s="20"/>
      <c r="F45" s="2" t="s">
        <v>3</v>
      </c>
    </row>
    <row r="46" spans="1:8" ht="18.95" customHeight="1" x14ac:dyDescent="0.35">
      <c r="A46" s="113"/>
      <c r="B46" s="113"/>
      <c r="C46" s="16" t="s">
        <v>11</v>
      </c>
      <c r="D46" s="3" t="s">
        <v>4</v>
      </c>
      <c r="E46" s="18"/>
      <c r="F46" s="3" t="s">
        <v>4</v>
      </c>
    </row>
    <row r="47" spans="1:8" ht="18.95" customHeight="1" x14ac:dyDescent="0.35">
      <c r="A47" s="113"/>
      <c r="B47" s="113"/>
      <c r="C47" s="16" t="s">
        <v>8</v>
      </c>
      <c r="D47" s="3" t="s">
        <v>14</v>
      </c>
      <c r="E47" s="18" t="s">
        <v>1</v>
      </c>
      <c r="F47" s="3" t="s">
        <v>15</v>
      </c>
      <c r="H47" t="s">
        <v>6</v>
      </c>
    </row>
    <row r="48" spans="1:8" ht="18.95" customHeight="1" x14ac:dyDescent="0.35">
      <c r="A48" s="113"/>
      <c r="B48" s="113"/>
      <c r="C48" s="17" t="s">
        <v>12</v>
      </c>
      <c r="D48" s="3" t="s">
        <v>5</v>
      </c>
      <c r="E48" s="18" t="s">
        <v>2</v>
      </c>
      <c r="F48" s="3" t="s">
        <v>5</v>
      </c>
    </row>
    <row r="49" spans="1:7" ht="18.95" customHeight="1" thickBot="1" x14ac:dyDescent="0.4">
      <c r="A49" s="114"/>
      <c r="B49" s="114"/>
      <c r="C49" s="28" t="s">
        <v>13</v>
      </c>
      <c r="D49" s="4"/>
      <c r="E49" s="19"/>
      <c r="F49" s="5"/>
    </row>
    <row r="50" spans="1:7" ht="18.95" customHeight="1" x14ac:dyDescent="0.35">
      <c r="A50" s="17" t="s">
        <v>60</v>
      </c>
      <c r="B50" s="56" t="s">
        <v>39</v>
      </c>
      <c r="C50" s="16">
        <v>1</v>
      </c>
      <c r="D50" s="11">
        <v>50000</v>
      </c>
      <c r="E50" s="18">
        <v>1</v>
      </c>
      <c r="F50" s="12">
        <v>50000</v>
      </c>
    </row>
    <row r="51" spans="1:7" ht="18.95" customHeight="1" x14ac:dyDescent="0.35">
      <c r="A51" s="17" t="s">
        <v>34</v>
      </c>
      <c r="B51" s="18"/>
      <c r="C51" s="16"/>
      <c r="D51" s="7"/>
      <c r="E51" s="18"/>
      <c r="F51" s="3"/>
    </row>
    <row r="52" spans="1:7" ht="18.95" customHeight="1" x14ac:dyDescent="0.35">
      <c r="A52" s="17" t="s">
        <v>35</v>
      </c>
      <c r="B52" s="18"/>
      <c r="C52" s="16"/>
      <c r="D52" s="7"/>
      <c r="E52" s="18"/>
      <c r="F52" s="3"/>
    </row>
    <row r="53" spans="1:7" ht="18.95" customHeight="1" x14ac:dyDescent="0.35">
      <c r="A53" s="46" t="s">
        <v>61</v>
      </c>
      <c r="B53" s="18"/>
      <c r="C53" s="16" t="s">
        <v>6</v>
      </c>
      <c r="D53" s="7"/>
      <c r="E53" s="18"/>
      <c r="F53" s="3"/>
    </row>
    <row r="54" spans="1:7" ht="18.95" customHeight="1" x14ac:dyDescent="0.35">
      <c r="A54" s="46" t="s">
        <v>29</v>
      </c>
      <c r="B54" s="18"/>
      <c r="C54" s="16"/>
      <c r="D54" s="7"/>
      <c r="E54" s="18"/>
      <c r="F54" s="3"/>
    </row>
    <row r="55" spans="1:7" ht="18.95" customHeight="1" x14ac:dyDescent="0.35">
      <c r="A55" s="46" t="s">
        <v>32</v>
      </c>
      <c r="B55" s="18"/>
      <c r="C55" s="16"/>
      <c r="D55" s="7" t="s">
        <v>6</v>
      </c>
      <c r="E55" s="18"/>
      <c r="F55" s="3"/>
    </row>
    <row r="56" spans="1:7" ht="18.95" customHeight="1" x14ac:dyDescent="0.35">
      <c r="A56" s="17" t="s">
        <v>33</v>
      </c>
      <c r="B56" s="18"/>
      <c r="C56" s="16"/>
      <c r="D56" s="7"/>
      <c r="E56" s="18"/>
      <c r="F56" s="3"/>
    </row>
    <row r="57" spans="1:7" ht="18.95" customHeight="1" x14ac:dyDescent="0.35">
      <c r="A57" s="57" t="s">
        <v>62</v>
      </c>
      <c r="B57" s="18"/>
      <c r="C57" s="16"/>
      <c r="D57" s="7"/>
      <c r="E57" s="18"/>
      <c r="F57" s="3"/>
    </row>
    <row r="58" spans="1:7" ht="18.95" customHeight="1" x14ac:dyDescent="0.35">
      <c r="A58" s="57" t="s">
        <v>41</v>
      </c>
      <c r="B58" s="18"/>
      <c r="C58" s="16"/>
      <c r="D58" s="7"/>
      <c r="E58" s="18"/>
      <c r="F58" s="3"/>
    </row>
    <row r="59" spans="1:7" ht="18.95" customHeight="1" thickBot="1" x14ac:dyDescent="0.4">
      <c r="A59" s="59" t="s">
        <v>42</v>
      </c>
      <c r="B59" s="19"/>
      <c r="C59" s="28"/>
      <c r="D59" s="4"/>
      <c r="E59" s="19"/>
      <c r="F59" s="5"/>
    </row>
    <row r="60" spans="1:7" ht="18.95" customHeight="1" x14ac:dyDescent="0.35">
      <c r="A60" s="58" t="s">
        <v>63</v>
      </c>
      <c r="B60" s="56" t="s">
        <v>43</v>
      </c>
      <c r="C60" s="16">
        <v>1</v>
      </c>
      <c r="D60" s="11">
        <v>30000</v>
      </c>
      <c r="E60" s="18" t="s">
        <v>16</v>
      </c>
      <c r="F60" s="3" t="s">
        <v>16</v>
      </c>
    </row>
    <row r="61" spans="1:7" ht="18.95" customHeight="1" x14ac:dyDescent="0.35">
      <c r="A61" s="58" t="s">
        <v>44</v>
      </c>
      <c r="B61" s="18"/>
      <c r="C61" s="16"/>
      <c r="D61" s="7"/>
      <c r="E61" s="18"/>
      <c r="F61" s="3"/>
    </row>
    <row r="62" spans="1:7" ht="18.95" customHeight="1" thickBot="1" x14ac:dyDescent="0.4">
      <c r="A62" s="59" t="s">
        <v>26</v>
      </c>
      <c r="B62" s="19"/>
      <c r="C62" s="28"/>
      <c r="D62" s="4"/>
      <c r="E62" s="19"/>
      <c r="F62" s="5"/>
    </row>
    <row r="63" spans="1:7" ht="18.95" customHeight="1" x14ac:dyDescent="0.35">
      <c r="A63" s="46" t="s">
        <v>60</v>
      </c>
      <c r="B63" s="6" t="s">
        <v>7</v>
      </c>
      <c r="C63" s="2">
        <v>8</v>
      </c>
      <c r="D63" s="60">
        <v>9046000</v>
      </c>
      <c r="E63" s="18">
        <v>2</v>
      </c>
      <c r="F63" s="60">
        <v>55000</v>
      </c>
    </row>
    <row r="64" spans="1:7" ht="18.95" customHeight="1" x14ac:dyDescent="0.35">
      <c r="A64" s="46" t="s">
        <v>31</v>
      </c>
      <c r="B64" s="6"/>
      <c r="C64" s="3"/>
      <c r="D64" s="12"/>
      <c r="E64" s="3"/>
      <c r="F64" s="11"/>
      <c r="G64" t="e">
        <f>F64*100/D64</f>
        <v>#DIV/0!</v>
      </c>
    </row>
    <row r="65" spans="1:7" ht="18.95" customHeight="1" x14ac:dyDescent="0.35">
      <c r="A65" s="46" t="s">
        <v>61</v>
      </c>
      <c r="B65" s="6"/>
      <c r="C65" s="3"/>
      <c r="D65" s="12"/>
      <c r="E65" s="3"/>
      <c r="F65" s="11"/>
    </row>
    <row r="66" spans="1:7" ht="18.95" customHeight="1" x14ac:dyDescent="0.35">
      <c r="A66" s="46" t="s">
        <v>29</v>
      </c>
      <c r="B66" s="6"/>
      <c r="C66" s="3"/>
      <c r="D66" s="12"/>
      <c r="E66" s="3"/>
      <c r="F66" s="11"/>
    </row>
    <row r="67" spans="1:7" ht="18.95" customHeight="1" x14ac:dyDescent="0.35">
      <c r="A67" s="46" t="s">
        <v>59</v>
      </c>
      <c r="B67" s="7"/>
      <c r="C67" s="3"/>
      <c r="D67" s="12"/>
      <c r="E67" s="3"/>
      <c r="F67" s="11"/>
    </row>
    <row r="68" spans="1:7" ht="18.95" customHeight="1" x14ac:dyDescent="0.35">
      <c r="A68" s="57" t="s">
        <v>62</v>
      </c>
      <c r="B68" s="7"/>
      <c r="C68" s="3"/>
      <c r="D68" s="12"/>
      <c r="E68" s="3"/>
      <c r="F68" s="11"/>
    </row>
    <row r="69" spans="1:7" ht="18.95" customHeight="1" x14ac:dyDescent="0.35">
      <c r="A69" s="57" t="s">
        <v>41</v>
      </c>
      <c r="B69" s="7"/>
      <c r="C69" s="3"/>
      <c r="D69" s="12"/>
      <c r="E69" s="3"/>
      <c r="F69" s="11"/>
    </row>
    <row r="70" spans="1:7" ht="18.95" customHeight="1" thickBot="1" x14ac:dyDescent="0.4">
      <c r="A70" s="59" t="s">
        <v>42</v>
      </c>
      <c r="B70" s="4"/>
      <c r="C70" s="5"/>
      <c r="D70" s="34"/>
      <c r="E70" s="5"/>
      <c r="F70" s="61"/>
    </row>
    <row r="71" spans="1:7" ht="18.95" customHeight="1" x14ac:dyDescent="0.35">
      <c r="A71" s="17" t="s">
        <v>60</v>
      </c>
      <c r="B71" s="6" t="s">
        <v>38</v>
      </c>
      <c r="C71" s="3">
        <v>5</v>
      </c>
      <c r="D71" s="12">
        <v>820000</v>
      </c>
      <c r="E71" s="18">
        <v>1</v>
      </c>
      <c r="F71" s="12">
        <v>50000</v>
      </c>
      <c r="G71">
        <f>1*100/44</f>
        <v>2.2727272727272729</v>
      </c>
    </row>
    <row r="72" spans="1:7" ht="18.95" customHeight="1" x14ac:dyDescent="0.35">
      <c r="A72" s="17" t="s">
        <v>34</v>
      </c>
      <c r="B72" s="7" t="s">
        <v>28</v>
      </c>
      <c r="C72" s="3"/>
      <c r="D72" s="12"/>
      <c r="E72" s="21"/>
      <c r="F72" s="12"/>
    </row>
    <row r="73" spans="1:7" ht="18.95" customHeight="1" thickBot="1" x14ac:dyDescent="0.4">
      <c r="A73" s="30" t="s">
        <v>35</v>
      </c>
      <c r="B73" s="4"/>
      <c r="C73" s="32"/>
      <c r="D73" s="32"/>
      <c r="E73" s="44"/>
      <c r="F73" s="32"/>
    </row>
    <row r="74" spans="1:7" ht="18.95" customHeight="1" x14ac:dyDescent="0.35">
      <c r="A74" s="17" t="s">
        <v>60</v>
      </c>
      <c r="B74" s="7" t="s">
        <v>45</v>
      </c>
      <c r="C74" s="2">
        <v>2</v>
      </c>
      <c r="D74" s="85">
        <v>100000</v>
      </c>
      <c r="E74" s="2" t="s">
        <v>16</v>
      </c>
      <c r="F74" s="3" t="s">
        <v>16</v>
      </c>
    </row>
    <row r="75" spans="1:7" ht="18.95" customHeight="1" x14ac:dyDescent="0.35">
      <c r="A75" s="17" t="s">
        <v>36</v>
      </c>
      <c r="B75" s="7"/>
      <c r="C75" s="7"/>
      <c r="D75" s="7"/>
      <c r="E75" s="3"/>
      <c r="F75" s="7"/>
    </row>
    <row r="76" spans="1:7" ht="18.95" customHeight="1" thickBot="1" x14ac:dyDescent="0.4">
      <c r="A76" s="7" t="s">
        <v>37</v>
      </c>
      <c r="B76" s="7"/>
      <c r="C76" s="4"/>
      <c r="D76" s="4"/>
      <c r="E76" s="5"/>
      <c r="F76" s="4"/>
    </row>
    <row r="77" spans="1:7" ht="18.95" customHeight="1" thickBot="1" x14ac:dyDescent="0.4">
      <c r="A77" s="63">
        <v>4</v>
      </c>
      <c r="B77" s="63">
        <v>5</v>
      </c>
      <c r="C77" s="22">
        <f>C74+C71+C63+C60+C50</f>
        <v>17</v>
      </c>
      <c r="D77" s="35">
        <f>D74+D71+D63+D60+D50</f>
        <v>10046000</v>
      </c>
      <c r="E77" s="36">
        <f>E71+E63+E50</f>
        <v>4</v>
      </c>
      <c r="F77" s="23">
        <f>F71+F63+F50</f>
        <v>155000</v>
      </c>
    </row>
    <row r="78" spans="1:7" ht="18.95" customHeight="1" x14ac:dyDescent="0.35">
      <c r="A78" s="87"/>
      <c r="B78" s="87"/>
      <c r="C78" s="88"/>
      <c r="D78" s="89"/>
      <c r="E78" s="90"/>
      <c r="F78" s="91"/>
    </row>
    <row r="79" spans="1:7" ht="18.95" customHeight="1" x14ac:dyDescent="0.35">
      <c r="A79" s="1"/>
      <c r="B79" s="1"/>
      <c r="C79" s="1"/>
      <c r="D79" s="1"/>
      <c r="E79" s="10"/>
      <c r="F79" s="1">
        <v>41</v>
      </c>
    </row>
    <row r="80" spans="1:7" ht="18.95" customHeight="1" x14ac:dyDescent="0.35">
      <c r="A80" s="1" t="s">
        <v>6</v>
      </c>
      <c r="B80" s="1"/>
      <c r="C80" s="1"/>
      <c r="D80" s="1"/>
      <c r="E80" s="10"/>
      <c r="F80" s="1"/>
    </row>
    <row r="81" spans="1:6" ht="21" customHeight="1" x14ac:dyDescent="0.35">
      <c r="A81" s="1" t="s">
        <v>86</v>
      </c>
      <c r="B81" s="1"/>
      <c r="C81" s="1"/>
      <c r="D81" s="1"/>
      <c r="E81" s="10"/>
      <c r="F81" s="1"/>
    </row>
    <row r="82" spans="1:6" ht="21" customHeight="1" x14ac:dyDescent="0.35">
      <c r="A82" s="9" t="s">
        <v>87</v>
      </c>
      <c r="B82" s="1"/>
      <c r="C82" s="1"/>
      <c r="D82" s="1"/>
      <c r="E82" s="10"/>
      <c r="F82" s="1"/>
    </row>
    <row r="83" spans="1:6" ht="21" customHeight="1" x14ac:dyDescent="0.35">
      <c r="A83" s="9" t="s">
        <v>88</v>
      </c>
      <c r="B83" s="1"/>
      <c r="C83" s="1"/>
      <c r="D83" s="1"/>
      <c r="E83" s="10"/>
      <c r="F83" s="1"/>
    </row>
    <row r="84" spans="1:6" ht="21" customHeight="1" x14ac:dyDescent="0.35">
      <c r="A84" s="81" t="s">
        <v>90</v>
      </c>
      <c r="B84" s="82"/>
      <c r="C84" s="82"/>
      <c r="D84" s="82"/>
      <c r="E84" s="83"/>
      <c r="F84" s="82"/>
    </row>
    <row r="85" spans="1:6" ht="21" customHeight="1" x14ac:dyDescent="0.35">
      <c r="A85" s="81" t="s">
        <v>89</v>
      </c>
      <c r="B85" s="82"/>
      <c r="C85" s="82"/>
      <c r="D85" s="82"/>
      <c r="E85" s="83"/>
      <c r="F85" s="82"/>
    </row>
    <row r="86" spans="1:6" ht="21" customHeight="1" x14ac:dyDescent="0.35">
      <c r="A86" s="81" t="s">
        <v>91</v>
      </c>
      <c r="B86" s="82"/>
      <c r="C86" s="82"/>
      <c r="D86" s="82"/>
      <c r="E86" s="83"/>
      <c r="F86" s="82"/>
    </row>
    <row r="87" spans="1:6" ht="21" customHeight="1" x14ac:dyDescent="0.35">
      <c r="A87" s="81" t="s">
        <v>92</v>
      </c>
      <c r="B87" s="82"/>
      <c r="C87" s="82"/>
      <c r="D87" s="82"/>
      <c r="E87" s="83"/>
      <c r="F87" s="82"/>
    </row>
    <row r="88" spans="1:6" ht="21" customHeight="1" x14ac:dyDescent="0.35">
      <c r="A88" s="81" t="s">
        <v>93</v>
      </c>
      <c r="B88" s="82"/>
      <c r="C88" s="82"/>
      <c r="D88" s="83"/>
      <c r="E88" s="83"/>
      <c r="F88" s="84"/>
    </row>
    <row r="89" spans="1:6" ht="21" customHeight="1" x14ac:dyDescent="0.35">
      <c r="A89" s="81" t="s">
        <v>94</v>
      </c>
      <c r="B89" s="82"/>
      <c r="C89" s="82"/>
      <c r="D89" s="83"/>
      <c r="E89" s="83"/>
      <c r="F89" s="84"/>
    </row>
    <row r="90" spans="1:6" ht="21" customHeight="1" x14ac:dyDescent="0.35">
      <c r="A90" s="81" t="s">
        <v>95</v>
      </c>
      <c r="B90" s="82"/>
      <c r="C90" s="82"/>
      <c r="D90" s="82"/>
      <c r="E90" s="83"/>
      <c r="F90" s="82"/>
    </row>
    <row r="91" spans="1:6" ht="21" customHeight="1" x14ac:dyDescent="0.35">
      <c r="A91" s="81" t="s">
        <v>73</v>
      </c>
      <c r="B91" s="82"/>
      <c r="C91" s="82"/>
      <c r="D91" s="82"/>
      <c r="E91" s="83"/>
      <c r="F91" s="82"/>
    </row>
    <row r="92" spans="1:6" ht="24.95" customHeight="1" x14ac:dyDescent="0.35">
      <c r="A92" s="81" t="s">
        <v>72</v>
      </c>
      <c r="B92" s="82"/>
      <c r="C92" s="82"/>
      <c r="D92" s="82"/>
      <c r="E92" s="83"/>
      <c r="F92" s="82"/>
    </row>
    <row r="93" spans="1:6" ht="24.95" customHeight="1" x14ac:dyDescent="0.35">
      <c r="A93" s="81" t="s">
        <v>64</v>
      </c>
      <c r="B93" s="82"/>
      <c r="C93" s="82"/>
      <c r="D93" s="82"/>
      <c r="E93" s="83"/>
      <c r="F93" s="82"/>
    </row>
    <row r="94" spans="1:6" x14ac:dyDescent="0.35">
      <c r="A94" s="81" t="s">
        <v>97</v>
      </c>
      <c r="B94" s="82"/>
      <c r="C94" s="82"/>
      <c r="D94" s="82"/>
      <c r="E94" s="83"/>
      <c r="F94" s="82"/>
    </row>
    <row r="95" spans="1:6" x14ac:dyDescent="0.35">
      <c r="A95" s="81" t="s">
        <v>98</v>
      </c>
      <c r="B95" s="82"/>
      <c r="C95" s="82"/>
      <c r="D95" s="82"/>
      <c r="E95" s="83"/>
      <c r="F95" s="82"/>
    </row>
    <row r="96" spans="1:6" x14ac:dyDescent="0.35">
      <c r="A96" s="81" t="s">
        <v>96</v>
      </c>
      <c r="B96" s="82"/>
      <c r="C96" s="82"/>
      <c r="D96" s="82"/>
      <c r="E96" s="83"/>
      <c r="F96" s="82"/>
    </row>
    <row r="97" spans="1:6" x14ac:dyDescent="0.35">
      <c r="A97" s="81" t="s">
        <v>112</v>
      </c>
      <c r="B97" s="82"/>
      <c r="C97" s="82"/>
      <c r="D97" s="83"/>
      <c r="E97" s="83"/>
      <c r="F97" s="84"/>
    </row>
    <row r="98" spans="1:6" x14ac:dyDescent="0.35">
      <c r="A98" s="81" t="s">
        <v>99</v>
      </c>
      <c r="B98" s="82"/>
      <c r="C98" s="82"/>
      <c r="D98" s="83"/>
      <c r="E98" s="83"/>
      <c r="F98" s="84"/>
    </row>
    <row r="99" spans="1:6" x14ac:dyDescent="0.35">
      <c r="A99" s="81" t="s">
        <v>100</v>
      </c>
      <c r="B99" s="82"/>
      <c r="C99" s="82"/>
      <c r="D99" s="83"/>
      <c r="E99" s="83"/>
      <c r="F99" s="84"/>
    </row>
    <row r="100" spans="1:6" x14ac:dyDescent="0.35">
      <c r="A100" s="81" t="s">
        <v>101</v>
      </c>
      <c r="B100" s="82"/>
      <c r="C100" s="82"/>
      <c r="D100" s="82"/>
      <c r="E100" s="83"/>
      <c r="F100" s="82"/>
    </row>
    <row r="101" spans="1:6" x14ac:dyDescent="0.35">
      <c r="A101" s="81" t="s">
        <v>102</v>
      </c>
      <c r="B101" s="82"/>
      <c r="C101" s="82"/>
      <c r="D101" s="82"/>
      <c r="E101" s="83"/>
      <c r="F101" s="82"/>
    </row>
    <row r="102" spans="1:6" x14ac:dyDescent="0.35">
      <c r="A102" s="81" t="s">
        <v>103</v>
      </c>
      <c r="B102" s="82"/>
      <c r="C102" s="82"/>
      <c r="D102" s="82"/>
      <c r="E102" s="83"/>
      <c r="F102" s="82"/>
    </row>
    <row r="103" spans="1:6" x14ac:dyDescent="0.35">
      <c r="A103" s="81" t="s">
        <v>113</v>
      </c>
      <c r="B103" s="82"/>
      <c r="C103" s="82"/>
      <c r="D103" s="83"/>
      <c r="E103" s="83"/>
      <c r="F103" s="84"/>
    </row>
    <row r="104" spans="1:6" x14ac:dyDescent="0.35">
      <c r="A104" s="81" t="s">
        <v>104</v>
      </c>
      <c r="B104" s="82"/>
      <c r="C104" s="82"/>
      <c r="D104" s="83"/>
      <c r="E104" s="83"/>
      <c r="F104" s="84"/>
    </row>
    <row r="105" spans="1:6" x14ac:dyDescent="0.35">
      <c r="A105" s="81" t="s">
        <v>105</v>
      </c>
      <c r="B105" s="82"/>
      <c r="C105" s="82"/>
      <c r="D105" s="82"/>
      <c r="E105" s="83"/>
      <c r="F105" s="82"/>
    </row>
    <row r="106" spans="1:6" x14ac:dyDescent="0.35">
      <c r="A106" s="81" t="s">
        <v>106</v>
      </c>
      <c r="B106" s="82"/>
      <c r="C106" s="82"/>
      <c r="D106" s="82"/>
      <c r="E106" s="83"/>
      <c r="F106" s="82"/>
    </row>
    <row r="107" spans="1:6" x14ac:dyDescent="0.35">
      <c r="A107" s="81" t="s">
        <v>107</v>
      </c>
      <c r="B107" s="82"/>
      <c r="C107" s="82"/>
      <c r="D107" s="82"/>
      <c r="E107" s="83"/>
      <c r="F107" s="82"/>
    </row>
    <row r="108" spans="1:6" x14ac:dyDescent="0.35">
      <c r="A108" s="81"/>
      <c r="B108" s="82"/>
      <c r="C108" s="82"/>
      <c r="D108" s="83"/>
      <c r="E108" s="83"/>
      <c r="F108" s="84"/>
    </row>
    <row r="109" spans="1:6" x14ac:dyDescent="0.35">
      <c r="A109" s="81"/>
      <c r="B109" s="82"/>
      <c r="C109" s="82"/>
      <c r="D109" s="83"/>
      <c r="E109" s="83"/>
      <c r="F109" s="84"/>
    </row>
    <row r="117" spans="6:6" x14ac:dyDescent="0.35">
      <c r="F117">
        <v>1</v>
      </c>
    </row>
  </sheetData>
  <mergeCells count="6">
    <mergeCell ref="A10:F10"/>
    <mergeCell ref="A45:A49"/>
    <mergeCell ref="B45:B49"/>
    <mergeCell ref="A13:F13"/>
    <mergeCell ref="A14:F14"/>
    <mergeCell ref="A11:F11"/>
  </mergeCells>
  <pageMargins left="0.98425196850393704" right="0.59055118110236227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36D65-6193-48E6-AF77-D4C67CA45996}">
  <dimension ref="A1:F89"/>
  <sheetViews>
    <sheetView view="pageBreakPreview" topLeftCell="A67" zoomScale="150" zoomScaleNormal="175" zoomScaleSheetLayoutView="150" workbookViewId="0">
      <selection activeCell="A4" sqref="A4"/>
    </sheetView>
  </sheetViews>
  <sheetFormatPr defaultRowHeight="21" x14ac:dyDescent="0.35"/>
  <cols>
    <col min="1" max="1" width="22.75" customWidth="1"/>
    <col min="2" max="2" width="21.375" customWidth="1"/>
    <col min="3" max="3" width="16.625" customWidth="1"/>
    <col min="4" max="4" width="21" customWidth="1"/>
  </cols>
  <sheetData>
    <row r="1" spans="1:6" ht="18.95" customHeight="1" x14ac:dyDescent="0.35">
      <c r="D1" s="1">
        <v>42</v>
      </c>
    </row>
    <row r="2" spans="1:6" ht="18.95" customHeight="1" x14ac:dyDescent="0.35"/>
    <row r="3" spans="1:6" ht="18.95" customHeight="1" x14ac:dyDescent="0.35">
      <c r="D3" s="48" t="s">
        <v>23</v>
      </c>
    </row>
    <row r="4" spans="1:6" ht="18.95" customHeight="1" x14ac:dyDescent="0.35">
      <c r="A4" s="8" t="s">
        <v>114</v>
      </c>
      <c r="B4" s="8"/>
      <c r="C4" s="8"/>
      <c r="D4" s="8"/>
      <c r="E4" s="13"/>
      <c r="F4" s="8"/>
    </row>
    <row r="5" spans="1:6" ht="18.95" customHeight="1" x14ac:dyDescent="0.35">
      <c r="A5" s="8" t="s">
        <v>57</v>
      </c>
      <c r="B5" s="8"/>
      <c r="C5" s="8"/>
      <c r="D5" s="8"/>
      <c r="E5" s="13"/>
      <c r="F5" s="8"/>
    </row>
    <row r="6" spans="1:6" ht="18.95" customHeight="1" x14ac:dyDescent="0.35">
      <c r="A6" s="9" t="s">
        <v>82</v>
      </c>
      <c r="B6" s="1"/>
      <c r="C6" s="10"/>
      <c r="D6" s="1"/>
    </row>
    <row r="7" spans="1:6" ht="18.95" customHeight="1" x14ac:dyDescent="0.35">
      <c r="A7" s="9" t="s">
        <v>111</v>
      </c>
      <c r="B7" s="1"/>
      <c r="C7" s="10"/>
      <c r="D7" s="1"/>
    </row>
    <row r="8" spans="1:6" ht="18.95" customHeight="1" x14ac:dyDescent="0.35">
      <c r="A8" s="9" t="s">
        <v>48</v>
      </c>
      <c r="B8" s="1"/>
      <c r="C8" s="10"/>
      <c r="D8" s="1"/>
    </row>
    <row r="9" spans="1:6" ht="18.95" customHeight="1" x14ac:dyDescent="0.35">
      <c r="A9" s="9" t="s">
        <v>50</v>
      </c>
      <c r="B9" s="1"/>
      <c r="C9" s="10"/>
      <c r="D9" s="1"/>
    </row>
    <row r="10" spans="1:6" ht="18.95" customHeight="1" x14ac:dyDescent="0.35">
      <c r="A10" s="9" t="s">
        <v>51</v>
      </c>
      <c r="B10" s="1"/>
      <c r="C10" s="10"/>
      <c r="D10" s="1"/>
    </row>
    <row r="11" spans="1:6" ht="18.95" customHeight="1" x14ac:dyDescent="0.35">
      <c r="A11" s="9" t="s">
        <v>49</v>
      </c>
      <c r="B11" s="1"/>
      <c r="C11" s="10"/>
      <c r="D11" s="1"/>
    </row>
    <row r="12" spans="1:6" ht="18.95" customHeight="1" x14ac:dyDescent="0.35">
      <c r="A12" s="9" t="s">
        <v>52</v>
      </c>
      <c r="B12" s="1"/>
      <c r="C12" s="10"/>
      <c r="D12" s="1"/>
    </row>
    <row r="13" spans="1:6" ht="18.95" customHeight="1" x14ac:dyDescent="0.35">
      <c r="A13" s="9" t="s">
        <v>53</v>
      </c>
      <c r="B13" s="1"/>
      <c r="C13" s="10"/>
      <c r="D13" s="1"/>
    </row>
    <row r="14" spans="1:6" ht="18.95" customHeight="1" x14ac:dyDescent="0.35">
      <c r="A14" s="9" t="s">
        <v>54</v>
      </c>
      <c r="B14" s="1"/>
      <c r="C14" s="10"/>
      <c r="D14" s="1"/>
    </row>
    <row r="15" spans="1:6" ht="18.95" customHeight="1" x14ac:dyDescent="0.35">
      <c r="A15" s="81" t="s">
        <v>64</v>
      </c>
      <c r="B15" s="82"/>
      <c r="C15" s="82"/>
      <c r="D15" s="82"/>
      <c r="E15" s="83"/>
      <c r="F15" s="82"/>
    </row>
    <row r="16" spans="1:6" ht="18.95" customHeight="1" x14ac:dyDescent="0.35">
      <c r="A16" s="81" t="s">
        <v>65</v>
      </c>
      <c r="B16" s="82"/>
      <c r="C16" s="82"/>
      <c r="D16" s="82"/>
      <c r="E16" s="83"/>
      <c r="F16" s="82"/>
    </row>
    <row r="17" spans="1:6" ht="18.95" customHeight="1" x14ac:dyDescent="0.35">
      <c r="A17" s="81" t="s">
        <v>66</v>
      </c>
      <c r="B17" s="82"/>
      <c r="C17" s="82"/>
      <c r="D17" s="82"/>
      <c r="E17" s="83"/>
      <c r="F17" s="82"/>
    </row>
    <row r="18" spans="1:6" ht="18.95" customHeight="1" x14ac:dyDescent="0.35">
      <c r="A18" s="9" t="s">
        <v>83</v>
      </c>
      <c r="B18" s="1"/>
      <c r="C18" s="10"/>
      <c r="D18" s="1"/>
    </row>
    <row r="19" spans="1:6" ht="18.95" customHeight="1" x14ac:dyDescent="0.35">
      <c r="A19" s="9" t="s">
        <v>84</v>
      </c>
      <c r="B19" s="1"/>
      <c r="C19" s="10"/>
      <c r="D19" s="1"/>
    </row>
    <row r="20" spans="1:6" ht="18.95" customHeight="1" x14ac:dyDescent="0.35">
      <c r="A20" s="9" t="s">
        <v>83</v>
      </c>
      <c r="B20" s="1"/>
      <c r="C20" s="10"/>
      <c r="D20" s="1"/>
    </row>
    <row r="21" spans="1:6" ht="18.95" customHeight="1" x14ac:dyDescent="0.35">
      <c r="A21" s="9" t="s">
        <v>85</v>
      </c>
      <c r="B21" s="1"/>
      <c r="C21" s="10"/>
      <c r="D21" s="1"/>
    </row>
    <row r="22" spans="1:6" ht="18.95" customHeight="1" thickBot="1" x14ac:dyDescent="0.4">
      <c r="A22" s="1"/>
      <c r="B22" s="1"/>
      <c r="C22" s="10"/>
      <c r="D22" s="1"/>
    </row>
    <row r="23" spans="1:6" ht="18.95" customHeight="1" x14ac:dyDescent="0.35">
      <c r="A23" s="122" t="s">
        <v>9</v>
      </c>
      <c r="B23" s="124" t="s">
        <v>0</v>
      </c>
      <c r="C23" s="50" t="s">
        <v>1</v>
      </c>
      <c r="D23" s="24" t="s">
        <v>17</v>
      </c>
    </row>
    <row r="24" spans="1:6" ht="18.95" customHeight="1" thickBot="1" x14ac:dyDescent="0.4">
      <c r="A24" s="123"/>
      <c r="B24" s="125"/>
      <c r="C24" s="51" t="s">
        <v>2</v>
      </c>
      <c r="D24" s="25" t="s">
        <v>18</v>
      </c>
    </row>
    <row r="25" spans="1:6" ht="18.95" customHeight="1" x14ac:dyDescent="0.35">
      <c r="A25" s="7" t="s">
        <v>30</v>
      </c>
      <c r="B25" s="56" t="s">
        <v>39</v>
      </c>
      <c r="C25" s="101">
        <v>1</v>
      </c>
      <c r="D25" s="99">
        <v>100</v>
      </c>
    </row>
    <row r="26" spans="1:6" ht="18.95" customHeight="1" x14ac:dyDescent="0.35">
      <c r="A26" s="7" t="s">
        <v>34</v>
      </c>
      <c r="B26" s="18"/>
      <c r="C26" s="101"/>
      <c r="D26" s="16"/>
    </row>
    <row r="27" spans="1:6" ht="18.95" customHeight="1" x14ac:dyDescent="0.35">
      <c r="A27" s="7" t="s">
        <v>35</v>
      </c>
      <c r="B27" s="18"/>
      <c r="C27" s="101"/>
      <c r="D27" s="16"/>
    </row>
    <row r="28" spans="1:6" ht="18.95" customHeight="1" x14ac:dyDescent="0.35">
      <c r="A28" s="6" t="s">
        <v>27</v>
      </c>
      <c r="B28" s="18"/>
      <c r="C28" s="101"/>
      <c r="D28" s="16"/>
    </row>
    <row r="29" spans="1:6" ht="18.95" customHeight="1" x14ac:dyDescent="0.35">
      <c r="A29" s="6" t="s">
        <v>29</v>
      </c>
      <c r="B29" s="18"/>
      <c r="C29" s="101"/>
      <c r="D29" s="16"/>
      <c r="E29" s="47">
        <f>1*100/44</f>
        <v>2.2727272727272729</v>
      </c>
    </row>
    <row r="30" spans="1:6" ht="18.95" customHeight="1" x14ac:dyDescent="0.35">
      <c r="A30" s="6" t="s">
        <v>81</v>
      </c>
      <c r="B30" s="18"/>
      <c r="C30" s="101"/>
      <c r="D30" s="16"/>
    </row>
    <row r="31" spans="1:6" ht="18.95" customHeight="1" x14ac:dyDescent="0.35">
      <c r="A31" s="56" t="s">
        <v>40</v>
      </c>
      <c r="B31" s="18"/>
      <c r="C31" s="101"/>
      <c r="D31" s="16"/>
    </row>
    <row r="32" spans="1:6" ht="18.95" customHeight="1" x14ac:dyDescent="0.35">
      <c r="A32" s="56" t="s">
        <v>41</v>
      </c>
      <c r="B32" s="18"/>
      <c r="C32" s="101"/>
      <c r="D32" s="16"/>
    </row>
    <row r="33" spans="1:4" ht="18.95" customHeight="1" thickBot="1" x14ac:dyDescent="0.4">
      <c r="A33" s="66" t="s">
        <v>42</v>
      </c>
      <c r="B33" s="19"/>
      <c r="C33" s="102"/>
      <c r="D33" s="28"/>
    </row>
    <row r="34" spans="1:4" ht="18.95" customHeight="1" x14ac:dyDescent="0.35">
      <c r="A34" s="56" t="s">
        <v>55</v>
      </c>
      <c r="B34" s="56" t="s">
        <v>43</v>
      </c>
      <c r="C34" s="101" t="s">
        <v>16</v>
      </c>
      <c r="D34" s="16" t="s">
        <v>16</v>
      </c>
    </row>
    <row r="35" spans="1:4" ht="18.95" customHeight="1" x14ac:dyDescent="0.35">
      <c r="A35" s="56" t="s">
        <v>56</v>
      </c>
      <c r="B35" s="18"/>
      <c r="C35" s="101"/>
      <c r="D35" s="16"/>
    </row>
    <row r="36" spans="1:4" ht="18.95" customHeight="1" thickBot="1" x14ac:dyDescent="0.4">
      <c r="A36" s="65" t="s">
        <v>57</v>
      </c>
      <c r="B36" s="19"/>
      <c r="C36" s="102"/>
      <c r="D36" s="28"/>
    </row>
    <row r="37" spans="1:4" ht="18.95" customHeight="1" x14ac:dyDescent="0.35"/>
    <row r="38" spans="1:4" ht="18.95" customHeight="1" x14ac:dyDescent="0.35"/>
    <row r="39" spans="1:4" ht="18.95" customHeight="1" x14ac:dyDescent="0.35"/>
    <row r="40" spans="1:4" ht="18.95" customHeight="1" x14ac:dyDescent="0.35"/>
    <row r="41" spans="1:4" ht="18.95" customHeight="1" x14ac:dyDescent="0.35"/>
    <row r="42" spans="1:4" ht="18.95" customHeight="1" x14ac:dyDescent="0.35"/>
    <row r="43" spans="1:4" ht="18.95" customHeight="1" x14ac:dyDescent="0.35">
      <c r="D43" s="1">
        <v>43</v>
      </c>
    </row>
    <row r="44" spans="1:4" ht="18.95" customHeight="1" x14ac:dyDescent="0.35">
      <c r="D44" s="1"/>
    </row>
    <row r="45" spans="1:4" ht="18.95" customHeight="1" thickBot="1" x14ac:dyDescent="0.4">
      <c r="A45" s="78"/>
      <c r="B45" s="79"/>
      <c r="C45" s="103"/>
      <c r="D45" s="80"/>
    </row>
    <row r="46" spans="1:4" ht="18.95" customHeight="1" x14ac:dyDescent="0.35">
      <c r="A46" s="122" t="s">
        <v>9</v>
      </c>
      <c r="B46" s="124" t="s">
        <v>0</v>
      </c>
      <c r="C46" s="104" t="s">
        <v>1</v>
      </c>
      <c r="D46" s="24" t="s">
        <v>17</v>
      </c>
    </row>
    <row r="47" spans="1:4" ht="18.95" customHeight="1" thickBot="1" x14ac:dyDescent="0.4">
      <c r="A47" s="123"/>
      <c r="B47" s="125"/>
      <c r="C47" s="105" t="s">
        <v>2</v>
      </c>
      <c r="D47" s="25" t="s">
        <v>18</v>
      </c>
    </row>
    <row r="48" spans="1:4" ht="18.95" customHeight="1" x14ac:dyDescent="0.35">
      <c r="A48" s="6" t="s">
        <v>30</v>
      </c>
      <c r="B48" s="6" t="s">
        <v>7</v>
      </c>
      <c r="C48" s="106">
        <v>2</v>
      </c>
      <c r="D48" s="99">
        <v>22.22</v>
      </c>
    </row>
    <row r="49" spans="1:5" ht="18.95" customHeight="1" x14ac:dyDescent="0.35">
      <c r="A49" s="6" t="s">
        <v>31</v>
      </c>
      <c r="B49" s="6"/>
      <c r="C49" s="101"/>
      <c r="D49" s="3"/>
    </row>
    <row r="50" spans="1:5" ht="18.95" customHeight="1" x14ac:dyDescent="0.35">
      <c r="A50" s="6" t="s">
        <v>27</v>
      </c>
      <c r="B50" s="6"/>
      <c r="C50" s="101"/>
      <c r="D50" s="3"/>
    </row>
    <row r="51" spans="1:5" ht="18.95" customHeight="1" x14ac:dyDescent="0.35">
      <c r="A51" s="6" t="s">
        <v>29</v>
      </c>
      <c r="B51" s="6"/>
      <c r="C51" s="101"/>
      <c r="D51" s="3"/>
    </row>
    <row r="52" spans="1:5" ht="18.95" customHeight="1" x14ac:dyDescent="0.35">
      <c r="A52" s="6" t="s">
        <v>32</v>
      </c>
      <c r="B52" s="7"/>
      <c r="C52" s="101"/>
      <c r="D52" s="3"/>
    </row>
    <row r="53" spans="1:5" ht="18.95" customHeight="1" x14ac:dyDescent="0.35">
      <c r="A53" s="7" t="s">
        <v>33</v>
      </c>
      <c r="B53" s="7"/>
      <c r="C53" s="101"/>
      <c r="D53" s="3"/>
    </row>
    <row r="54" spans="1:5" ht="18.95" customHeight="1" x14ac:dyDescent="0.35">
      <c r="A54" s="56" t="s">
        <v>40</v>
      </c>
      <c r="B54" s="7"/>
      <c r="C54" s="101"/>
      <c r="D54" s="3"/>
    </row>
    <row r="55" spans="1:5" ht="18.95" customHeight="1" x14ac:dyDescent="0.35">
      <c r="A55" s="56" t="s">
        <v>41</v>
      </c>
      <c r="B55" s="7"/>
      <c r="C55" s="101"/>
      <c r="D55" s="3"/>
    </row>
    <row r="56" spans="1:5" ht="18.95" customHeight="1" thickBot="1" x14ac:dyDescent="0.4">
      <c r="A56" s="66" t="s">
        <v>42</v>
      </c>
      <c r="B56" s="4"/>
      <c r="C56" s="102"/>
      <c r="D56" s="5"/>
    </row>
    <row r="57" spans="1:5" ht="18.95" customHeight="1" x14ac:dyDescent="0.35">
      <c r="A57" s="7" t="s">
        <v>30</v>
      </c>
      <c r="B57" s="6" t="s">
        <v>38</v>
      </c>
      <c r="C57" s="101">
        <v>1</v>
      </c>
      <c r="D57" s="100">
        <v>20</v>
      </c>
      <c r="E57">
        <f>1*100/5</f>
        <v>20</v>
      </c>
    </row>
    <row r="58" spans="1:5" ht="18.95" customHeight="1" x14ac:dyDescent="0.35">
      <c r="A58" s="7" t="s">
        <v>34</v>
      </c>
      <c r="B58" s="7" t="s">
        <v>28</v>
      </c>
      <c r="C58" s="101"/>
      <c r="D58" s="3"/>
    </row>
    <row r="59" spans="1:5" ht="18.95" customHeight="1" thickBot="1" x14ac:dyDescent="0.4">
      <c r="A59" s="4" t="s">
        <v>35</v>
      </c>
      <c r="B59" s="4"/>
      <c r="C59" s="32"/>
      <c r="D59" s="32"/>
    </row>
    <row r="60" spans="1:5" ht="18.95" customHeight="1" x14ac:dyDescent="0.35">
      <c r="A60" s="7" t="s">
        <v>30</v>
      </c>
      <c r="B60" s="7" t="s">
        <v>45</v>
      </c>
      <c r="C60" s="106" t="s">
        <v>16</v>
      </c>
      <c r="D60" s="2" t="s">
        <v>16</v>
      </c>
    </row>
    <row r="61" spans="1:5" ht="18.95" customHeight="1" x14ac:dyDescent="0.35">
      <c r="A61" s="7" t="s">
        <v>36</v>
      </c>
      <c r="B61" s="7"/>
      <c r="C61" s="107"/>
      <c r="D61" s="7"/>
    </row>
    <row r="62" spans="1:5" ht="18.95" customHeight="1" thickBot="1" x14ac:dyDescent="0.4">
      <c r="A62" s="7" t="s">
        <v>37</v>
      </c>
      <c r="B62" s="7"/>
      <c r="C62" s="108"/>
      <c r="D62" s="4"/>
    </row>
    <row r="63" spans="1:5" ht="18.95" customHeight="1" thickBot="1" x14ac:dyDescent="0.4">
      <c r="A63" s="64">
        <v>4</v>
      </c>
      <c r="B63" s="64">
        <v>5</v>
      </c>
      <c r="C63" s="109">
        <v>4</v>
      </c>
      <c r="D63" s="64">
        <v>23.52</v>
      </c>
      <c r="E63">
        <f>4*100/17</f>
        <v>23.529411764705884</v>
      </c>
    </row>
    <row r="65" spans="3:3" x14ac:dyDescent="0.35">
      <c r="C65" t="s">
        <v>6</v>
      </c>
    </row>
    <row r="89" spans="4:4" x14ac:dyDescent="0.35">
      <c r="D89">
        <v>1</v>
      </c>
    </row>
  </sheetData>
  <mergeCells count="4">
    <mergeCell ref="A23:A24"/>
    <mergeCell ref="B23:B24"/>
    <mergeCell ref="A46:A47"/>
    <mergeCell ref="B46:B47"/>
  </mergeCells>
  <pageMargins left="0.98425196850393704" right="0.59055118110236227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D989E-726B-46CF-BBA4-7BE5C3DE5BD0}">
  <dimension ref="A1:F44"/>
  <sheetViews>
    <sheetView view="pageBreakPreview" topLeftCell="A34" zoomScale="150" zoomScaleNormal="171" zoomScaleSheetLayoutView="150" workbookViewId="0">
      <selection activeCell="D10" sqref="D10"/>
    </sheetView>
  </sheetViews>
  <sheetFormatPr defaultRowHeight="21" x14ac:dyDescent="0.35"/>
  <cols>
    <col min="1" max="1" width="22.625" customWidth="1"/>
    <col min="2" max="2" width="14.5" customWidth="1"/>
    <col min="3" max="3" width="12.25" customWidth="1"/>
    <col min="4" max="4" width="15.375" customWidth="1"/>
    <col min="5" max="5" width="13.875" customWidth="1"/>
  </cols>
  <sheetData>
    <row r="1" spans="1:6" ht="18.95" customHeight="1" x14ac:dyDescent="0.35">
      <c r="E1" s="1">
        <v>44</v>
      </c>
    </row>
    <row r="2" spans="1:6" ht="18.95" customHeight="1" x14ac:dyDescent="0.35"/>
    <row r="3" spans="1:6" ht="18.95" customHeight="1" x14ac:dyDescent="0.35">
      <c r="E3" s="48" t="s">
        <v>25</v>
      </c>
    </row>
    <row r="4" spans="1:6" ht="18.95" customHeight="1" x14ac:dyDescent="0.35">
      <c r="A4" s="8" t="s">
        <v>114</v>
      </c>
      <c r="B4" s="8"/>
      <c r="C4" s="8"/>
      <c r="D4" s="8"/>
      <c r="E4" s="13"/>
      <c r="F4" s="48"/>
    </row>
    <row r="5" spans="1:6" ht="18.95" customHeight="1" x14ac:dyDescent="0.35">
      <c r="A5" s="8" t="s">
        <v>57</v>
      </c>
      <c r="B5" s="8"/>
      <c r="C5" s="8"/>
      <c r="D5" s="8"/>
      <c r="E5" s="13"/>
      <c r="F5" s="48"/>
    </row>
    <row r="6" spans="1:6" ht="18.95" customHeight="1" x14ac:dyDescent="0.35">
      <c r="A6" s="9" t="s">
        <v>67</v>
      </c>
      <c r="B6" s="1"/>
      <c r="C6" s="10"/>
      <c r="D6" s="1"/>
    </row>
    <row r="7" spans="1:6" ht="18.95" customHeight="1" x14ac:dyDescent="0.35">
      <c r="A7" s="9" t="s">
        <v>115</v>
      </c>
      <c r="B7" s="1"/>
      <c r="C7" s="10"/>
      <c r="D7" s="1"/>
    </row>
    <row r="8" spans="1:6" ht="18.95" customHeight="1" thickBot="1" x14ac:dyDescent="0.4">
      <c r="A8" s="10"/>
      <c r="B8" s="1"/>
      <c r="C8" s="10"/>
      <c r="D8" s="1"/>
    </row>
    <row r="9" spans="1:6" ht="18.95" customHeight="1" x14ac:dyDescent="0.35">
      <c r="A9" s="126" t="s">
        <v>9</v>
      </c>
      <c r="B9" s="112" t="s">
        <v>0</v>
      </c>
      <c r="C9" s="20" t="s">
        <v>1</v>
      </c>
      <c r="D9" s="38" t="s">
        <v>17</v>
      </c>
      <c r="E9" s="42" t="s">
        <v>3</v>
      </c>
    </row>
    <row r="10" spans="1:6" ht="18.95" customHeight="1" x14ac:dyDescent="0.35">
      <c r="A10" s="127"/>
      <c r="B10" s="113"/>
      <c r="C10" s="18" t="s">
        <v>2</v>
      </c>
      <c r="D10" s="39" t="s">
        <v>18</v>
      </c>
      <c r="E10" s="43" t="s">
        <v>4</v>
      </c>
    </row>
    <row r="11" spans="1:6" ht="18.95" customHeight="1" thickBot="1" x14ac:dyDescent="0.4">
      <c r="A11" s="128"/>
      <c r="B11" s="114"/>
      <c r="C11" s="19"/>
      <c r="D11" s="40"/>
      <c r="E11" s="44" t="s">
        <v>5</v>
      </c>
    </row>
    <row r="12" spans="1:6" ht="18.95" customHeight="1" x14ac:dyDescent="0.35">
      <c r="A12" s="17" t="s">
        <v>30</v>
      </c>
      <c r="B12" s="56" t="s">
        <v>39</v>
      </c>
      <c r="C12" s="101">
        <v>1</v>
      </c>
      <c r="D12" s="99">
        <v>100</v>
      </c>
      <c r="E12" s="12">
        <v>50000</v>
      </c>
    </row>
    <row r="13" spans="1:6" ht="18.95" customHeight="1" x14ac:dyDescent="0.35">
      <c r="A13" s="17" t="s">
        <v>34</v>
      </c>
      <c r="B13" s="18"/>
      <c r="C13" s="18"/>
      <c r="D13" s="18"/>
      <c r="E13" s="18"/>
    </row>
    <row r="14" spans="1:6" ht="18.95" customHeight="1" x14ac:dyDescent="0.35">
      <c r="A14" s="17" t="s">
        <v>35</v>
      </c>
      <c r="B14" s="18"/>
      <c r="C14" s="18"/>
      <c r="D14" s="18" t="s">
        <v>6</v>
      </c>
      <c r="E14" s="18"/>
    </row>
    <row r="15" spans="1:6" ht="18.95" customHeight="1" x14ac:dyDescent="0.35">
      <c r="A15" s="46" t="s">
        <v>27</v>
      </c>
      <c r="B15" s="18"/>
      <c r="C15" s="18"/>
      <c r="D15" s="18"/>
      <c r="E15" s="18"/>
    </row>
    <row r="16" spans="1:6" ht="18.95" customHeight="1" x14ac:dyDescent="0.35">
      <c r="A16" s="46" t="s">
        <v>29</v>
      </c>
      <c r="B16" s="18"/>
      <c r="C16" s="18"/>
      <c r="D16" s="18"/>
      <c r="E16" s="18"/>
      <c r="F16" s="47">
        <f>1*100/44</f>
        <v>2.2727272727272729</v>
      </c>
    </row>
    <row r="17" spans="1:5" ht="18.95" customHeight="1" x14ac:dyDescent="0.35">
      <c r="A17" s="46" t="s">
        <v>32</v>
      </c>
      <c r="B17" s="18"/>
      <c r="C17" s="18"/>
      <c r="D17" s="18"/>
      <c r="E17" s="18"/>
    </row>
    <row r="18" spans="1:5" ht="18.95" customHeight="1" x14ac:dyDescent="0.35">
      <c r="A18" s="17" t="s">
        <v>33</v>
      </c>
      <c r="B18" s="18"/>
      <c r="C18" s="18"/>
      <c r="D18" s="18"/>
      <c r="E18" s="18"/>
    </row>
    <row r="19" spans="1:5" ht="18.95" customHeight="1" x14ac:dyDescent="0.35">
      <c r="A19" s="57" t="s">
        <v>40</v>
      </c>
      <c r="B19" s="18"/>
      <c r="C19" s="18"/>
      <c r="D19" s="18"/>
      <c r="E19" s="18"/>
    </row>
    <row r="20" spans="1:5" ht="18.95" customHeight="1" x14ac:dyDescent="0.35">
      <c r="A20" s="57" t="s">
        <v>41</v>
      </c>
      <c r="B20" s="18"/>
      <c r="C20" s="18"/>
      <c r="D20" s="18"/>
      <c r="E20" s="18"/>
    </row>
    <row r="21" spans="1:5" ht="18.95" customHeight="1" thickBot="1" x14ac:dyDescent="0.4">
      <c r="A21" s="66" t="s">
        <v>42</v>
      </c>
      <c r="B21" s="19"/>
      <c r="C21" s="19"/>
      <c r="D21" s="19"/>
      <c r="E21" s="19"/>
    </row>
    <row r="22" spans="1:5" ht="18.95" customHeight="1" x14ac:dyDescent="0.35">
      <c r="A22" s="57" t="s">
        <v>55</v>
      </c>
      <c r="B22" s="56" t="s">
        <v>43</v>
      </c>
      <c r="C22" s="101" t="s">
        <v>16</v>
      </c>
      <c r="D22" s="16" t="s">
        <v>16</v>
      </c>
      <c r="E22" s="18" t="s">
        <v>16</v>
      </c>
    </row>
    <row r="23" spans="1:5" ht="18.95" customHeight="1" x14ac:dyDescent="0.35">
      <c r="A23" s="57" t="s">
        <v>56</v>
      </c>
      <c r="B23" s="18"/>
      <c r="C23" s="18"/>
      <c r="D23" s="18"/>
      <c r="E23" s="18"/>
    </row>
    <row r="24" spans="1:5" ht="18.95" customHeight="1" thickBot="1" x14ac:dyDescent="0.4">
      <c r="A24" s="66" t="s">
        <v>57</v>
      </c>
      <c r="B24" s="19"/>
      <c r="C24" s="19"/>
      <c r="D24" s="19"/>
      <c r="E24" s="19"/>
    </row>
    <row r="25" spans="1:5" ht="18.95" customHeight="1" x14ac:dyDescent="0.35">
      <c r="A25" s="46" t="s">
        <v>30</v>
      </c>
      <c r="B25" s="6" t="s">
        <v>7</v>
      </c>
      <c r="C25" s="106">
        <v>2</v>
      </c>
      <c r="D25" s="99">
        <v>22.22</v>
      </c>
      <c r="E25" s="60">
        <v>55000</v>
      </c>
    </row>
    <row r="26" spans="1:5" ht="18.95" customHeight="1" x14ac:dyDescent="0.35">
      <c r="A26" s="46" t="s">
        <v>31</v>
      </c>
      <c r="B26" s="6"/>
      <c r="C26" s="3"/>
      <c r="D26" s="3"/>
      <c r="E26" s="3"/>
    </row>
    <row r="27" spans="1:5" ht="18.95" customHeight="1" x14ac:dyDescent="0.35">
      <c r="A27" s="46" t="s">
        <v>27</v>
      </c>
      <c r="B27" s="6"/>
      <c r="C27" s="3"/>
      <c r="D27" s="3"/>
      <c r="E27" s="3"/>
    </row>
    <row r="28" spans="1:5" ht="18.95" customHeight="1" x14ac:dyDescent="0.35">
      <c r="A28" s="46" t="s">
        <v>29</v>
      </c>
      <c r="B28" s="6"/>
      <c r="C28" s="3"/>
      <c r="D28" s="3"/>
      <c r="E28" s="3"/>
    </row>
    <row r="29" spans="1:5" ht="18.95" customHeight="1" x14ac:dyDescent="0.35">
      <c r="A29" s="46" t="s">
        <v>32</v>
      </c>
      <c r="B29" s="7"/>
      <c r="C29" s="3"/>
      <c r="D29" s="3"/>
      <c r="E29" s="3"/>
    </row>
    <row r="30" spans="1:5" ht="18.95" customHeight="1" x14ac:dyDescent="0.35">
      <c r="A30" s="17" t="s">
        <v>33</v>
      </c>
      <c r="B30" s="7"/>
      <c r="C30" s="3"/>
      <c r="D30" s="3"/>
      <c r="E30" s="3"/>
    </row>
    <row r="31" spans="1:5" ht="18.95" customHeight="1" x14ac:dyDescent="0.35">
      <c r="A31" s="57" t="s">
        <v>40</v>
      </c>
      <c r="B31" s="7"/>
      <c r="C31" s="3"/>
      <c r="D31" s="3"/>
      <c r="E31" s="3"/>
    </row>
    <row r="32" spans="1:5" ht="18.95" customHeight="1" x14ac:dyDescent="0.35">
      <c r="A32" s="57" t="s">
        <v>41</v>
      </c>
      <c r="B32" s="7"/>
      <c r="C32" s="3"/>
      <c r="D32" s="3"/>
      <c r="E32" s="3"/>
    </row>
    <row r="33" spans="1:5" ht="18.95" customHeight="1" thickBot="1" x14ac:dyDescent="0.4">
      <c r="A33" s="66" t="s">
        <v>42</v>
      </c>
      <c r="B33" s="4"/>
      <c r="C33" s="5"/>
      <c r="D33" s="5"/>
      <c r="E33" s="5"/>
    </row>
    <row r="34" spans="1:5" ht="18.95" customHeight="1" x14ac:dyDescent="0.35">
      <c r="A34" s="17" t="s">
        <v>30</v>
      </c>
      <c r="B34" s="6" t="s">
        <v>38</v>
      </c>
      <c r="C34" s="101">
        <v>1</v>
      </c>
      <c r="D34" s="100">
        <v>20</v>
      </c>
      <c r="E34" s="12">
        <v>50000</v>
      </c>
    </row>
    <row r="35" spans="1:5" ht="18.95" customHeight="1" x14ac:dyDescent="0.35">
      <c r="A35" s="17" t="s">
        <v>34</v>
      </c>
      <c r="B35" s="7" t="s">
        <v>28</v>
      </c>
      <c r="C35" s="3"/>
      <c r="D35" s="3"/>
      <c r="E35" s="3"/>
    </row>
    <row r="36" spans="1:5" ht="18.95" customHeight="1" thickBot="1" x14ac:dyDescent="0.4">
      <c r="A36" s="30" t="s">
        <v>35</v>
      </c>
      <c r="B36" s="4"/>
      <c r="C36" s="5"/>
      <c r="D36" s="5"/>
      <c r="E36" s="5"/>
    </row>
    <row r="37" spans="1:5" ht="18.95" customHeight="1" x14ac:dyDescent="0.35">
      <c r="A37" s="17" t="s">
        <v>30</v>
      </c>
      <c r="B37" s="7" t="s">
        <v>45</v>
      </c>
      <c r="C37" s="106" t="s">
        <v>16</v>
      </c>
      <c r="D37" s="2" t="s">
        <v>16</v>
      </c>
      <c r="E37" s="3" t="s">
        <v>16</v>
      </c>
    </row>
    <row r="38" spans="1:5" ht="18.95" customHeight="1" x14ac:dyDescent="0.35">
      <c r="A38" s="17" t="s">
        <v>36</v>
      </c>
      <c r="B38" s="7"/>
      <c r="C38" s="3"/>
      <c r="D38" s="3"/>
      <c r="E38" s="3"/>
    </row>
    <row r="39" spans="1:5" ht="18.95" customHeight="1" thickBot="1" x14ac:dyDescent="0.4">
      <c r="A39" s="17" t="s">
        <v>37</v>
      </c>
      <c r="B39" s="7"/>
      <c r="C39" s="3"/>
      <c r="D39" s="3"/>
      <c r="E39" s="3"/>
    </row>
    <row r="40" spans="1:5" ht="18.95" customHeight="1" thickBot="1" x14ac:dyDescent="0.4">
      <c r="A40" s="64">
        <v>4</v>
      </c>
      <c r="B40" s="64">
        <v>5</v>
      </c>
      <c r="C40" s="109">
        <v>4</v>
      </c>
      <c r="D40" s="64">
        <v>23.52</v>
      </c>
      <c r="E40" s="110">
        <f>E34+E25+E12</f>
        <v>155000</v>
      </c>
    </row>
    <row r="42" spans="1:5" x14ac:dyDescent="0.35">
      <c r="D42" t="s">
        <v>6</v>
      </c>
    </row>
    <row r="44" spans="1:5" x14ac:dyDescent="0.35">
      <c r="B44" t="s">
        <v>6</v>
      </c>
    </row>
  </sheetData>
  <mergeCells count="2">
    <mergeCell ref="A9:A11"/>
    <mergeCell ref="B9:B11"/>
  </mergeCells>
  <pageMargins left="0.98425196850393704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A69DF-F5BA-4A97-96F6-4D5C86B02AB8}">
  <dimension ref="A1:H61"/>
  <sheetViews>
    <sheetView tabSelected="1" view="pageBreakPreview" zoomScale="150" zoomScaleNormal="145" zoomScaleSheetLayoutView="150" workbookViewId="0">
      <selection activeCell="D12" sqref="D12"/>
    </sheetView>
  </sheetViews>
  <sheetFormatPr defaultRowHeight="21" x14ac:dyDescent="0.35"/>
  <cols>
    <col min="2" max="2" width="10.5" customWidth="1"/>
    <col min="3" max="3" width="14.25" customWidth="1"/>
    <col min="4" max="4" width="11.375" customWidth="1"/>
    <col min="5" max="5" width="13.375" customWidth="1"/>
    <col min="6" max="6" width="12.25" customWidth="1"/>
    <col min="7" max="7" width="12.375" customWidth="1"/>
    <col min="8" max="8" width="12.5" customWidth="1"/>
  </cols>
  <sheetData>
    <row r="1" spans="1:8" x14ac:dyDescent="0.35">
      <c r="G1" s="1">
        <v>45</v>
      </c>
    </row>
    <row r="3" spans="1:8" x14ac:dyDescent="0.35">
      <c r="G3" s="48" t="s">
        <v>24</v>
      </c>
    </row>
    <row r="4" spans="1:8" ht="18.95" customHeight="1" x14ac:dyDescent="0.35">
      <c r="A4" s="8" t="s">
        <v>114</v>
      </c>
      <c r="B4" s="8"/>
      <c r="C4" s="8"/>
      <c r="D4" s="8"/>
      <c r="E4" s="13"/>
    </row>
    <row r="5" spans="1:8" ht="18.95" customHeight="1" x14ac:dyDescent="0.35">
      <c r="A5" s="8" t="s">
        <v>57</v>
      </c>
      <c r="B5" s="8"/>
      <c r="C5" s="8"/>
      <c r="D5" s="8"/>
      <c r="E5" s="13"/>
    </row>
    <row r="6" spans="1:8" ht="18.95" customHeight="1" x14ac:dyDescent="0.35">
      <c r="A6" s="9" t="s">
        <v>117</v>
      </c>
      <c r="B6" s="1"/>
      <c r="C6" s="1"/>
      <c r="D6" s="10"/>
      <c r="E6" s="1"/>
    </row>
    <row r="7" spans="1:8" ht="18.95" customHeight="1" x14ac:dyDescent="0.35">
      <c r="A7" s="9" t="s">
        <v>116</v>
      </c>
      <c r="B7" s="1"/>
      <c r="C7" s="1"/>
      <c r="D7" s="10"/>
      <c r="E7" s="1"/>
      <c r="H7" s="33"/>
    </row>
    <row r="8" spans="1:8" ht="18.95" customHeight="1" x14ac:dyDescent="0.35">
      <c r="A8" s="9" t="s">
        <v>100</v>
      </c>
      <c r="B8" s="1"/>
      <c r="C8" s="1"/>
      <c r="D8" s="10"/>
      <c r="E8" s="1"/>
      <c r="H8" s="53"/>
    </row>
    <row r="9" spans="1:8" ht="18.95" customHeight="1" thickBot="1" x14ac:dyDescent="0.4">
      <c r="A9" s="9"/>
      <c r="B9" s="1"/>
      <c r="C9" s="1"/>
      <c r="D9" s="10"/>
      <c r="E9" s="1"/>
      <c r="H9" s="53"/>
    </row>
    <row r="10" spans="1:8" ht="18" customHeight="1" x14ac:dyDescent="0.35">
      <c r="A10" s="126" t="s">
        <v>9</v>
      </c>
      <c r="B10" s="129"/>
      <c r="C10" s="112" t="s">
        <v>0</v>
      </c>
      <c r="D10" s="20" t="s">
        <v>1</v>
      </c>
      <c r="E10" s="38" t="s">
        <v>17</v>
      </c>
      <c r="F10" s="42" t="s">
        <v>3</v>
      </c>
      <c r="G10" s="42" t="s">
        <v>19</v>
      </c>
    </row>
    <row r="11" spans="1:8" ht="18" customHeight="1" x14ac:dyDescent="0.35">
      <c r="A11" s="127"/>
      <c r="B11" s="130"/>
      <c r="C11" s="113"/>
      <c r="D11" s="18" t="s">
        <v>2</v>
      </c>
      <c r="E11" s="39" t="s">
        <v>18</v>
      </c>
      <c r="F11" s="43" t="s">
        <v>4</v>
      </c>
      <c r="G11" s="43" t="s">
        <v>20</v>
      </c>
    </row>
    <row r="12" spans="1:8" ht="18" customHeight="1" thickBot="1" x14ac:dyDescent="0.4">
      <c r="A12" s="128"/>
      <c r="B12" s="131"/>
      <c r="C12" s="114"/>
      <c r="D12" s="19"/>
      <c r="E12" s="40"/>
      <c r="F12" s="44" t="s">
        <v>5</v>
      </c>
      <c r="G12" s="44" t="s">
        <v>21</v>
      </c>
    </row>
    <row r="13" spans="1:8" ht="18" customHeight="1" x14ac:dyDescent="0.35">
      <c r="A13" s="67" t="s">
        <v>60</v>
      </c>
      <c r="B13" s="68"/>
      <c r="C13" s="56" t="s">
        <v>39</v>
      </c>
      <c r="D13" s="101">
        <v>1</v>
      </c>
      <c r="E13" s="99">
        <v>100</v>
      </c>
      <c r="F13" s="12">
        <v>50000</v>
      </c>
      <c r="G13" s="99">
        <v>100</v>
      </c>
    </row>
    <row r="14" spans="1:8" ht="18" customHeight="1" x14ac:dyDescent="0.35">
      <c r="A14" s="26" t="s">
        <v>34</v>
      </c>
      <c r="B14" s="27"/>
      <c r="C14" s="18"/>
      <c r="D14" s="3"/>
      <c r="E14" s="39"/>
      <c r="F14" s="15"/>
      <c r="G14" s="3"/>
    </row>
    <row r="15" spans="1:8" ht="18" customHeight="1" x14ac:dyDescent="0.35">
      <c r="A15" s="26" t="s">
        <v>35</v>
      </c>
      <c r="B15" s="27"/>
      <c r="C15" s="18"/>
      <c r="D15" s="18"/>
      <c r="E15" s="41"/>
      <c r="F15" s="37"/>
      <c r="G15" s="37"/>
    </row>
    <row r="16" spans="1:8" ht="18" customHeight="1" x14ac:dyDescent="0.35">
      <c r="A16" s="49" t="s">
        <v>68</v>
      </c>
      <c r="B16" s="45"/>
      <c r="C16" s="18"/>
      <c r="D16" s="18"/>
      <c r="E16" s="41"/>
      <c r="F16" s="37"/>
      <c r="G16" s="37"/>
    </row>
    <row r="17" spans="1:8" ht="18" customHeight="1" x14ac:dyDescent="0.35">
      <c r="A17" s="49" t="s">
        <v>29</v>
      </c>
      <c r="B17" s="45"/>
      <c r="C17" s="18"/>
      <c r="D17" s="76"/>
      <c r="E17" s="41"/>
      <c r="F17" s="11"/>
      <c r="G17" s="37"/>
    </row>
    <row r="18" spans="1:8" ht="18" customHeight="1" x14ac:dyDescent="0.35">
      <c r="A18" s="49" t="s">
        <v>32</v>
      </c>
      <c r="B18" s="45"/>
      <c r="C18" s="18"/>
      <c r="D18" s="76"/>
      <c r="E18" s="41"/>
      <c r="F18" s="11"/>
      <c r="G18" s="37"/>
    </row>
    <row r="19" spans="1:8" ht="18" customHeight="1" x14ac:dyDescent="0.35">
      <c r="A19" s="26" t="s">
        <v>33</v>
      </c>
      <c r="B19" s="27"/>
      <c r="C19" s="18"/>
      <c r="D19" s="18"/>
      <c r="E19" s="41"/>
      <c r="F19" s="37"/>
      <c r="G19" s="37"/>
    </row>
    <row r="20" spans="1:8" ht="18" customHeight="1" x14ac:dyDescent="0.35">
      <c r="A20" s="69" t="s">
        <v>76</v>
      </c>
      <c r="B20" s="70"/>
      <c r="C20" s="18"/>
      <c r="D20" s="18"/>
      <c r="E20" s="54"/>
      <c r="F20" s="15"/>
      <c r="G20" s="18"/>
    </row>
    <row r="21" spans="1:8" ht="18" customHeight="1" x14ac:dyDescent="0.35">
      <c r="A21" s="69" t="s">
        <v>77</v>
      </c>
      <c r="B21" s="70"/>
      <c r="C21" s="18"/>
      <c r="D21" s="15"/>
      <c r="E21" s="15"/>
      <c r="F21" s="15"/>
      <c r="G21" s="15"/>
    </row>
    <row r="22" spans="1:8" ht="18" customHeight="1" x14ac:dyDescent="0.35">
      <c r="A22" s="69" t="s">
        <v>80</v>
      </c>
      <c r="B22" s="70"/>
      <c r="C22" s="18"/>
      <c r="D22" s="15"/>
      <c r="E22" s="15"/>
      <c r="F22" s="15"/>
      <c r="G22" s="15"/>
    </row>
    <row r="23" spans="1:8" ht="18" customHeight="1" thickBot="1" x14ac:dyDescent="0.4">
      <c r="A23" s="71" t="s">
        <v>58</v>
      </c>
      <c r="B23" s="72"/>
      <c r="C23" s="65"/>
      <c r="D23" s="32"/>
      <c r="E23" s="32"/>
      <c r="F23" s="32"/>
      <c r="G23" s="32"/>
    </row>
    <row r="24" spans="1:8" ht="18" customHeight="1" x14ac:dyDescent="0.35">
      <c r="A24" s="69" t="s">
        <v>69</v>
      </c>
      <c r="B24" s="70"/>
      <c r="C24" s="56" t="s">
        <v>43</v>
      </c>
      <c r="D24" s="101" t="s">
        <v>16</v>
      </c>
      <c r="E24" s="16" t="s">
        <v>16</v>
      </c>
      <c r="F24" s="18" t="s">
        <v>16</v>
      </c>
      <c r="G24" s="43" t="s">
        <v>16</v>
      </c>
    </row>
    <row r="25" spans="1:8" ht="18" customHeight="1" x14ac:dyDescent="0.35">
      <c r="A25" s="69" t="s">
        <v>70</v>
      </c>
      <c r="B25" s="70"/>
      <c r="C25" s="18"/>
      <c r="D25" s="15"/>
      <c r="E25" s="15"/>
      <c r="F25" s="15"/>
      <c r="G25" s="15"/>
    </row>
    <row r="26" spans="1:8" ht="18" customHeight="1" thickBot="1" x14ac:dyDescent="0.4">
      <c r="A26" s="71" t="s">
        <v>71</v>
      </c>
      <c r="B26" s="72"/>
      <c r="C26" s="15"/>
      <c r="D26" s="32"/>
      <c r="E26" s="32"/>
      <c r="F26" s="32"/>
      <c r="G26" s="32"/>
    </row>
    <row r="27" spans="1:8" ht="18" customHeight="1" x14ac:dyDescent="0.35">
      <c r="A27" s="49" t="s">
        <v>60</v>
      </c>
      <c r="B27" s="45"/>
      <c r="C27" s="55" t="s">
        <v>7</v>
      </c>
      <c r="D27" s="106">
        <v>2</v>
      </c>
      <c r="E27" s="99">
        <v>22.22</v>
      </c>
      <c r="F27" s="60">
        <v>55000</v>
      </c>
      <c r="G27" s="3">
        <v>0.61</v>
      </c>
      <c r="H27" s="47">
        <f>F27*100/9046000</f>
        <v>0.60800353747512714</v>
      </c>
    </row>
    <row r="28" spans="1:8" ht="18" customHeight="1" x14ac:dyDescent="0.35">
      <c r="A28" s="49" t="s">
        <v>31</v>
      </c>
      <c r="B28" s="45"/>
      <c r="C28" s="6"/>
      <c r="D28" s="15"/>
      <c r="E28" s="15"/>
      <c r="F28" s="15"/>
      <c r="G28" s="15"/>
    </row>
    <row r="29" spans="1:8" ht="18" customHeight="1" x14ac:dyDescent="0.35">
      <c r="A29" s="49" t="s">
        <v>61</v>
      </c>
      <c r="B29" s="45"/>
      <c r="C29" s="6"/>
      <c r="D29" s="15"/>
      <c r="E29" s="15"/>
      <c r="F29" s="15"/>
      <c r="G29" s="15"/>
    </row>
    <row r="30" spans="1:8" ht="18" customHeight="1" x14ac:dyDescent="0.35">
      <c r="A30" s="49" t="s">
        <v>29</v>
      </c>
      <c r="B30" s="45"/>
      <c r="C30" s="7"/>
      <c r="D30" s="15"/>
      <c r="E30" s="15"/>
      <c r="F30" s="15"/>
      <c r="G30" s="15"/>
    </row>
    <row r="31" spans="1:8" ht="18" customHeight="1" x14ac:dyDescent="0.35">
      <c r="A31" s="49" t="s">
        <v>32</v>
      </c>
      <c r="B31" s="45"/>
      <c r="C31" s="7"/>
      <c r="D31" s="15"/>
      <c r="E31" s="15"/>
      <c r="F31" s="15"/>
      <c r="G31" s="15"/>
    </row>
    <row r="32" spans="1:8" ht="18" customHeight="1" x14ac:dyDescent="0.35">
      <c r="A32" s="26" t="s">
        <v>33</v>
      </c>
      <c r="B32" s="27"/>
      <c r="C32" s="7"/>
      <c r="D32" s="15"/>
      <c r="E32" s="15"/>
      <c r="F32" s="15"/>
      <c r="G32" s="15"/>
    </row>
    <row r="33" spans="1:8" ht="18" customHeight="1" x14ac:dyDescent="0.35">
      <c r="A33" s="69" t="s">
        <v>76</v>
      </c>
      <c r="B33" s="70"/>
      <c r="C33" s="7"/>
      <c r="D33" s="15"/>
      <c r="E33" s="15"/>
      <c r="F33" s="15"/>
      <c r="G33" s="15"/>
    </row>
    <row r="34" spans="1:8" ht="18" customHeight="1" x14ac:dyDescent="0.35">
      <c r="A34" s="69" t="s">
        <v>77</v>
      </c>
      <c r="B34" s="70"/>
      <c r="C34" s="7"/>
      <c r="D34" s="15"/>
      <c r="E34" s="15"/>
      <c r="F34" s="15"/>
      <c r="G34" s="15"/>
    </row>
    <row r="35" spans="1:8" ht="18" customHeight="1" x14ac:dyDescent="0.35">
      <c r="A35" s="69" t="s">
        <v>78</v>
      </c>
      <c r="B35" s="70"/>
      <c r="C35" s="15"/>
      <c r="D35" s="15"/>
      <c r="E35" s="15"/>
      <c r="F35" s="15"/>
      <c r="G35" s="15"/>
    </row>
    <row r="36" spans="1:8" ht="18" customHeight="1" thickBot="1" x14ac:dyDescent="0.4">
      <c r="A36" s="71" t="s">
        <v>79</v>
      </c>
      <c r="B36" s="72"/>
      <c r="C36" s="86"/>
      <c r="D36" s="32"/>
      <c r="E36" s="32"/>
      <c r="F36" s="32"/>
      <c r="G36" s="32"/>
    </row>
    <row r="37" spans="1:8" ht="18" customHeight="1" x14ac:dyDescent="0.35">
      <c r="A37" s="26" t="s">
        <v>60</v>
      </c>
      <c r="B37" s="27"/>
      <c r="C37" s="6" t="s">
        <v>38</v>
      </c>
      <c r="D37" s="101">
        <v>1</v>
      </c>
      <c r="E37" s="100">
        <v>20</v>
      </c>
      <c r="F37" s="12">
        <v>50000</v>
      </c>
      <c r="G37" s="100">
        <v>6.1</v>
      </c>
      <c r="H37" s="47">
        <f>F37*100/820000</f>
        <v>6.0975609756097562</v>
      </c>
    </row>
    <row r="38" spans="1:8" ht="18" customHeight="1" x14ac:dyDescent="0.35">
      <c r="A38" s="26" t="s">
        <v>34</v>
      </c>
      <c r="B38" s="27"/>
      <c r="C38" s="7" t="s">
        <v>28</v>
      </c>
      <c r="D38" s="15"/>
      <c r="E38" s="15"/>
      <c r="F38" s="15"/>
      <c r="G38" s="15"/>
    </row>
    <row r="39" spans="1:8" ht="18" customHeight="1" thickBot="1" x14ac:dyDescent="0.4">
      <c r="A39" s="73" t="s">
        <v>35</v>
      </c>
      <c r="B39" s="29"/>
      <c r="C39" s="7"/>
      <c r="D39" s="32"/>
      <c r="E39" s="32"/>
      <c r="F39" s="32"/>
      <c r="G39" s="32"/>
    </row>
    <row r="40" spans="1:8" ht="18" customHeight="1" x14ac:dyDescent="0.35">
      <c r="A40" s="26" t="s">
        <v>60</v>
      </c>
      <c r="B40" s="27"/>
      <c r="C40" s="62" t="s">
        <v>45</v>
      </c>
      <c r="D40" s="106" t="s">
        <v>16</v>
      </c>
      <c r="E40" s="2" t="s">
        <v>16</v>
      </c>
      <c r="F40" s="3" t="s">
        <v>16</v>
      </c>
      <c r="G40" s="43" t="s">
        <v>16</v>
      </c>
    </row>
    <row r="41" spans="1:8" ht="18" customHeight="1" x14ac:dyDescent="0.35">
      <c r="A41" s="26" t="s">
        <v>36</v>
      </c>
      <c r="B41" s="27"/>
      <c r="C41" s="15"/>
      <c r="D41" s="15"/>
      <c r="E41" s="15"/>
      <c r="F41" s="15"/>
      <c r="G41" s="15"/>
    </row>
    <row r="42" spans="1:8" ht="18" customHeight="1" thickBot="1" x14ac:dyDescent="0.4">
      <c r="A42" s="26" t="s">
        <v>37</v>
      </c>
      <c r="B42" s="27"/>
      <c r="C42" s="15"/>
      <c r="D42" s="32"/>
      <c r="E42" s="32"/>
      <c r="F42" s="32"/>
      <c r="G42" s="32"/>
    </row>
    <row r="43" spans="1:8" ht="18.95" customHeight="1" thickBot="1" x14ac:dyDescent="0.4">
      <c r="A43" s="74">
        <v>4</v>
      </c>
      <c r="B43" s="75"/>
      <c r="C43" s="64">
        <v>5</v>
      </c>
      <c r="D43" s="109">
        <v>4</v>
      </c>
      <c r="E43" s="64">
        <v>23.52</v>
      </c>
      <c r="F43" s="110">
        <f>F37+F27+F13</f>
        <v>155000</v>
      </c>
      <c r="G43" s="77">
        <v>1.54</v>
      </c>
      <c r="H43" s="47">
        <f>F43*100/10046000</f>
        <v>1.5429026478200278</v>
      </c>
    </row>
    <row r="61" spans="8:8" x14ac:dyDescent="0.35">
      <c r="H61">
        <v>1</v>
      </c>
    </row>
  </sheetData>
  <mergeCells count="2">
    <mergeCell ref="A10:B12"/>
    <mergeCell ref="C10:C12"/>
  </mergeCells>
  <pageMargins left="0.98425196850393704" right="0.59055118110236227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ตารางที่ 1</vt:lpstr>
      <vt:lpstr>ตารางที่ 2</vt:lpstr>
      <vt:lpstr>ตารางที่ 3</vt:lpstr>
      <vt:lpstr>ตารางที่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jinjuta</dc:creator>
  <cp:lastModifiedBy>jinjuta</cp:lastModifiedBy>
  <cp:lastPrinted>2024-10-10T04:51:57Z</cp:lastPrinted>
  <dcterms:created xsi:type="dcterms:W3CDTF">2022-09-08T04:05:03Z</dcterms:created>
  <dcterms:modified xsi:type="dcterms:W3CDTF">2024-10-12T02:50:17Z</dcterms:modified>
</cp:coreProperties>
</file>