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\1 Jinjuta\2.แผนดำเนินงาน\รูปเล่ม 68 (ล่าสุด)\"/>
    </mc:Choice>
  </mc:AlternateContent>
  <xr:revisionPtr revIDLastSave="0" documentId="13_ncr:1_{71BD919C-B56C-4AC7-ADAE-46CC252A28B6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ตารางที่ 1" sheetId="1" r:id="rId1"/>
    <sheet name="ตารางที่ 2" sheetId="12" r:id="rId2"/>
    <sheet name="ตารางที่ 3" sheetId="13" r:id="rId3"/>
    <sheet name="ตารางที่ 4" sheetId="14" r:id="rId4"/>
  </sheets>
  <definedNames>
    <definedName name="_xlnm.Print_Area" localSheetId="0">'ตารางที่ 1'!$A$1:$E$119</definedName>
  </definedNames>
  <calcPr calcId="191029"/>
</workbook>
</file>

<file path=xl/calcChain.xml><?xml version="1.0" encoding="utf-8"?>
<calcChain xmlns="http://schemas.openxmlformats.org/spreadsheetml/2006/main">
  <c r="E64" i="1" l="1"/>
  <c r="D64" i="1"/>
  <c r="C64" i="1"/>
  <c r="F24" i="13"/>
  <c r="G24" i="13"/>
  <c r="G14" i="13"/>
  <c r="D24" i="13"/>
  <c r="G22" i="14"/>
  <c r="G16" i="14"/>
  <c r="G12" i="14"/>
  <c r="F26" i="14"/>
  <c r="G26" i="14" s="1"/>
  <c r="D26" i="14"/>
</calcChain>
</file>

<file path=xl/sharedStrings.xml><?xml version="1.0" encoding="utf-8"?>
<sst xmlns="http://schemas.openxmlformats.org/spreadsheetml/2006/main" count="159" uniqueCount="86">
  <si>
    <t>แผนงาน</t>
  </si>
  <si>
    <t>โครงการที่</t>
  </si>
  <si>
    <t>ดำเนินการ</t>
  </si>
  <si>
    <t>จำนวน</t>
  </si>
  <si>
    <t>งบประมาณ</t>
  </si>
  <si>
    <t>(บาท)</t>
  </si>
  <si>
    <t xml:space="preserve"> </t>
  </si>
  <si>
    <t>ตำบลบ้านสิงห์</t>
  </si>
  <si>
    <t>พัฒนาท้องถิ่น</t>
  </si>
  <si>
    <t>กลยุทธ์/แนวทางการพัฒนา</t>
  </si>
  <si>
    <t>จำนวนโครงการ</t>
  </si>
  <si>
    <t>ที่ปรากฎในแผน</t>
  </si>
  <si>
    <t xml:space="preserve">(พ.ศ.2566 - 2570) </t>
  </si>
  <si>
    <t>เฉพาะปี พ.ศ. 2568</t>
  </si>
  <si>
    <t>ในงบฯ</t>
  </si>
  <si>
    <t>บริหารงานทั่วไป</t>
  </si>
  <si>
    <t>การศึกษา</t>
  </si>
  <si>
    <t>กลยุทธ์ที่ (3) ส่งเสริมสนับสนุน</t>
  </si>
  <si>
    <t>การจัดการเรียนการสอนศูนย์</t>
  </si>
  <si>
    <t>พัฒนาเด็กเล็กในสังกัดเทศบาล</t>
  </si>
  <si>
    <t>ยุทธศาสตร์ที่ 4. การพัฒนาระบบการศึกษาและส่งเสริมศิลปวัฒนธรรมท้องถิ่น มีทั้งหมด 40 โครงการ</t>
  </si>
  <si>
    <t>คิดเป็นร้อยละของ</t>
  </si>
  <si>
    <t>โครงการทั้งหมด</t>
  </si>
  <si>
    <t>ศาสนาวัฒนธรรมและ</t>
  </si>
  <si>
    <t>นันทนาการ</t>
  </si>
  <si>
    <t>คิดเป็นร้อยละ</t>
  </si>
  <si>
    <t>ท้องถิ่นและวัฒนธรรมอันดี</t>
  </si>
  <si>
    <t>ของงบประมาณ</t>
  </si>
  <si>
    <t>ทั้งหมด</t>
  </si>
  <si>
    <t>กลยุทธ์ที่ (1) ส่งเสริมระบบ</t>
  </si>
  <si>
    <t>ศาสนาวัฒนธรรม</t>
  </si>
  <si>
    <t>และนันทนาการ</t>
  </si>
  <si>
    <t>กลยุทธ์ ที่ (2) ส่งเสริมขนบธรรม</t>
  </si>
  <si>
    <t>เนียม จารีตประเพณีศิลปวัฒน</t>
  </si>
  <si>
    <t>ธรรมภูมิปัญญาท้องถิ่นและ</t>
  </si>
  <si>
    <t>วัฒนธรรมอันดี</t>
  </si>
  <si>
    <t xml:space="preserve">กลยุทธ์ที่ (2) ส่งเสริมขนบม </t>
  </si>
  <si>
    <t>ธรรมเนียจารีตประเพณี ศิลปะ</t>
  </si>
  <si>
    <t>วัฒนธรรม ภูมิปัญญาท้องถิ่น</t>
  </si>
  <si>
    <t>และวัฒนธรรมอันดี</t>
  </si>
  <si>
    <t>สังกัดเทศบาลตำบลบ้านสิงห์</t>
  </si>
  <si>
    <t xml:space="preserve">          แผนงานการศึกษา กลยุทธ์ที่ (1) ส่งเสริมระบบการศึกษา กลยุทธ์ที่ (3) ส่งเสริมสนับสนุนการจัดการเรียน</t>
  </si>
  <si>
    <t>กลยุทธ์ ที่ (2) ส่งเสริมขนบ</t>
  </si>
  <si>
    <t>ธรรมเนียมจารีตประเพณี</t>
  </si>
  <si>
    <t>ศิลปวัฒนธรรมภูมิปัญญา</t>
  </si>
  <si>
    <t>กลยุทธ์ที่ (2) ส่งเสริมขนบ</t>
  </si>
  <si>
    <t xml:space="preserve">ธรรมเนียม จารีตประเพณี </t>
  </si>
  <si>
    <t>กลยุทธ์ที่ (3) ส่งเสริมสนับ</t>
  </si>
  <si>
    <t>สนุนการจัดการเรียนการ</t>
  </si>
  <si>
    <t>สอนศูนย์พัฒนาเด็กเล็กใน</t>
  </si>
  <si>
    <t>ตารางที่ 1</t>
  </si>
  <si>
    <t xml:space="preserve">จำนวน  40  โครงการ จำนวนงบประมาณ 15,019,150 บาท นำไปคิดร้อยละของโครงการทั้งหมด กำหนดไว้ </t>
  </si>
  <si>
    <t xml:space="preserve">          ยุทธศาสตร์ที่ 4. การพัฒนาระบบการศึกษาและส่งเสริมศิลปวัฒนธรรมท้องถิ่น  ปรากฎในแผนพัฒนา พ.ศ.</t>
  </si>
  <si>
    <t>2566 - 2570 เฉพาะปี 2568 มีทั้งหมด 3 กลยุทธ์ที่/แนวทางการพัฒนา 3 แผนงาน แผนบริหารทั่วไป กลยุทธ์/</t>
  </si>
  <si>
    <t xml:space="preserve">แนวทางการพัฒนา (2)  ส่งเสริมขนบธรรมเนียมจารีตประเพณีศิลปวัฒนธรรมภูมิปัญญาท้องถิ่นและวัฒนธรรมอันดี  </t>
  </si>
  <si>
    <t>1 โครงการ จำนวนเงินงบประมาณ ทั้งหมด 300,000 บาท กำหนดตัวอย่างนี้ เทศบาลตำบลบ้านสิงห์นำมาจัดทำ</t>
  </si>
  <si>
    <t>ตารางที่ 2</t>
  </si>
  <si>
    <t>ยุทธศาสตร์ที่ 4. การพัฒนาระบบการศึกษาและส่งเสริมศิลปวัฒนธรรมท้องถิ่น</t>
  </si>
  <si>
    <t xml:space="preserve">ยุทธศาสตร์ที่ 4. การพัฒนาระบบการศึกษาและส่งเสริมศิลปวัฒนธรรมท้องถิ่น </t>
  </si>
  <si>
    <t>ตารางที่ 4</t>
  </si>
  <si>
    <t xml:space="preserve">          แผนงานศาสนาวัฒนธรรมและนันทนาการ กลยุทธ์ที่ (2) ส่งเสริมขนบธรรมเนียมจารีตประเพณี ศิลปะ</t>
  </si>
  <si>
    <t xml:space="preserve">วัฒนธรรมภูมิปัญญาท้องถิ่นและวัฒนธรรมอันดี จำนวน 14 โครงการ จำนวนเงินงบประมาณทั้งหมด 2,393,500 </t>
  </si>
  <si>
    <t>เพื่อความสอดคล้องเชื่อมโยงกับยุทธศาสตร์การพัฒนาขององค์กรปกครองส่วนท้องถิ่น กลยุทธ์หรือแนวทางการ</t>
  </si>
  <si>
    <t xml:space="preserve">          ยุทธศาสตร์ที่ 4. การพัฒนาระบบการศึกษาและส่งเสริมศิลปวัฒนธรรมท้องถิ่น</t>
  </si>
  <si>
    <t>เป็นเทศบัญญัติงบประมาณรายจ่ายประจำปี 2568 จำนวน 1 โครงการ จำนวนงบประมาณ 250,000 บาท คิด</t>
  </si>
  <si>
    <t>คำนวณ เป็นการคิดคำนวณจากนำมาจัดทำงบประมาณรายจ่ายจริง  1 โครงการ จาก 1 โครงการ  จำนวนที่นำมา</t>
  </si>
  <si>
    <t>จัดทำงบประมาณรายจ่าย 300,000 บาท จาก 250,000 บาท เพื่อหาหรือกำหนดค่าร้อยละ</t>
  </si>
  <si>
    <t>12,325,650 บาท  กำหนดตัวอย่างนี้ เทศบาลตำบลบ้านสิงห์นำมาจัดทำเป็นเทศบัญญัติงบประมาณรายจ่าย</t>
  </si>
  <si>
    <t>ประจำปี 2568 จำนวน 10 โครงการ จำนวนงบประมาณ 5,536,940 บาท คิดคำนวณเป็นการคิดคำนวณจาก</t>
  </si>
  <si>
    <t xml:space="preserve">นำมาจัดทำงบประมาณรายจ่ายจริง 10 โครงการ จาก 25 โครงการ จำนวนที่นำมาจัดทำงบประมาณรายจ่าย </t>
  </si>
  <si>
    <t>5,536,940 บาท จาก 12,325,650 บาท เพื่อหาหรือกำหนดค่าร้อยละ</t>
  </si>
  <si>
    <t xml:space="preserve">การสอนศูนย์พัฒนาเด็กเล็กในสังกัดเทศบาลตำบลบ้านสิงห์  จำนวน 25 โครงการ จำนวนเงินงบประมาณทั้งหมด </t>
  </si>
  <si>
    <t>จำนวน 10 โครงการ จำนวน งบประมาณ 5,536,940 บาท คิดคำนวณเป็นการคิดคำนวณจากนำมาจัดทำงบ</t>
  </si>
  <si>
    <t xml:space="preserve">บาท กำหนดตัวอย่างนี้  เทศบาลตำบลบ้านสิงห์นำมาจัดทำเป็นเทศบัญญัติงบประมาณรายจ่ายประจำปี  2568 </t>
  </si>
  <si>
    <t>จาก 2,393,500 บาท เพื่อหาหรือกำหนดค่าร้อยละ</t>
  </si>
  <si>
    <t xml:space="preserve">ประมาณรายจ่ายจริง 5 โครงการ จาก 14 โครงการ จำนวนที่นำมาจัดทำงบประมาณรายจ่าย 750,000 บาท </t>
  </si>
  <si>
    <t>ตารางที่ 1 - 4</t>
  </si>
  <si>
    <t xml:space="preserve"> (ดูข้อมูลประกอบหน้า 116 - 121)</t>
  </si>
  <si>
    <t>3 กลยุทธ์/แนวทางการพัฒนา  ตารางที่ 1 ดังนี้  (ดูข้อมูลประกอบหน้า 118)</t>
  </si>
  <si>
    <t>พัฒนา แผนงาน โครงการที่ดำเนินการ ตามตารางที่ 3 ดังนี้ (ดูข้อมูลประกอบหน้า 118)</t>
  </si>
  <si>
    <t xml:space="preserve"> มีทั้งหมด 40 โครงการ จำนวน 15,109,150 บาท นำไปจัดทำงบประมาณรายจ่าย ประจำปี</t>
  </si>
  <si>
    <t xml:space="preserve">งบประมาณ พ.ศ. 2568 จำนวน 16 โครงการงบประมาณรายจ่าย 6,586,940  บาท จาก </t>
  </si>
  <si>
    <t>15,019,150 บาท เพื่อหาหรือกำหนดค่าร้อยละ</t>
  </si>
  <si>
    <t xml:space="preserve">จำนวน  15,109,150 บาท  นำไปจัดทำงบประมาณรายจ่าย  ประจำปีงบประมาณ งบประมาณ พ.ศ. 2568 </t>
  </si>
  <si>
    <t>จำนวน  16 โครงการงบประมาณรายจ่าย  6,586,940  บาท  จาก 15,019,150 บาท เพื่อหาหรือกำหนด</t>
  </si>
  <si>
    <t>ค่าร้อยละ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</si>
</sst>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b/>
      <sz val="16"/>
      <color theme="1"/>
      <name val="TH SarabunIT๙"/>
      <family val="2"/>
      <charset val="222"/>
    </font>
    <font>
      <b/>
      <sz val="16"/>
      <color theme="1"/>
      <name val="TH SarabunPSK"/>
      <family val="2"/>
      <charset val="222"/>
    </font>
    <font>
      <b/>
      <sz val="24"/>
      <color theme="1"/>
      <name val="TH SarabunIT๙"/>
      <family val="2"/>
      <charset val="222"/>
    </font>
    <font>
      <b/>
      <sz val="20"/>
      <color theme="1"/>
      <name val="TH SarabunPSK"/>
      <family val="2"/>
      <charset val="222"/>
    </font>
    <font>
      <b/>
      <sz val="20"/>
      <color theme="1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6" xfId="0" applyFont="1" applyBorder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87" fontId="1" fillId="0" borderId="3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87" fontId="1" fillId="0" borderId="3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/>
    <xf numFmtId="0" fontId="5" fillId="0" borderId="3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10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5" fillId="0" borderId="7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10" xfId="0" applyFont="1" applyBorder="1"/>
    <xf numFmtId="0" fontId="5" fillId="0" borderId="4" xfId="0" applyFont="1" applyBorder="1"/>
    <xf numFmtId="0" fontId="0" fillId="0" borderId="4" xfId="0" applyBorder="1"/>
    <xf numFmtId="0" fontId="5" fillId="0" borderId="13" xfId="0" applyFont="1" applyBorder="1"/>
    <xf numFmtId="0" fontId="1" fillId="0" borderId="6" xfId="0" applyFont="1" applyBorder="1" applyAlignment="1">
      <alignment horizontal="left"/>
    </xf>
    <xf numFmtId="187" fontId="1" fillId="0" borderId="4" xfId="1" applyNumberFormat="1" applyFont="1" applyBorder="1" applyAlignment="1">
      <alignment horizontal="center"/>
    </xf>
    <xf numFmtId="43" fontId="1" fillId="0" borderId="4" xfId="1" quotePrefix="1" applyFont="1" applyBorder="1" applyAlignment="1">
      <alignment horizontal="center" vertical="center"/>
    </xf>
    <xf numFmtId="187" fontId="1" fillId="0" borderId="5" xfId="1" applyNumberFormat="1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2" fontId="2" fillId="3" borderId="0" xfId="0" applyNumberFormat="1" applyFont="1" applyFill="1" applyAlignment="1">
      <alignment horizontal="center"/>
    </xf>
    <xf numFmtId="187" fontId="2" fillId="3" borderId="0" xfId="0" applyNumberFormat="1" applyFont="1" applyFill="1"/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1" fontId="2" fillId="2" borderId="9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187" fontId="1" fillId="0" borderId="7" xfId="1" applyNumberFormat="1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43" fontId="1" fillId="0" borderId="3" xfId="0" applyNumberFormat="1" applyFont="1" applyBorder="1" applyAlignment="1">
      <alignment horizontal="center"/>
    </xf>
    <xf numFmtId="43" fontId="0" fillId="0" borderId="0" xfId="0" applyNumberFormat="1"/>
    <xf numFmtId="0" fontId="5" fillId="0" borderId="11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5" fillId="0" borderId="14" xfId="0" applyFont="1" applyBorder="1"/>
    <xf numFmtId="0" fontId="1" fillId="0" borderId="3" xfId="0" applyFont="1" applyBorder="1" applyAlignment="1">
      <alignment vertical="center"/>
    </xf>
    <xf numFmtId="0" fontId="0" fillId="0" borderId="7" xfId="0" applyBorder="1"/>
    <xf numFmtId="0" fontId="1" fillId="0" borderId="2" xfId="0" applyFont="1" applyBorder="1" applyAlignment="1">
      <alignment horizontal="left" vertical="center"/>
    </xf>
    <xf numFmtId="0" fontId="1" fillId="0" borderId="7" xfId="0" applyFont="1" applyBorder="1"/>
    <xf numFmtId="0" fontId="1" fillId="0" borderId="13" xfId="0" applyFont="1" applyBorder="1"/>
    <xf numFmtId="0" fontId="1" fillId="0" borderId="14" xfId="0" applyFont="1" applyBorder="1"/>
    <xf numFmtId="187" fontId="2" fillId="3" borderId="0" xfId="0" applyNumberFormat="1" applyFont="1" applyFill="1" applyAlignment="1">
      <alignment horizontal="right"/>
    </xf>
    <xf numFmtId="0" fontId="6" fillId="5" borderId="1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87" fontId="1" fillId="0" borderId="2" xfId="1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3" xfId="0" applyFont="1" applyBorder="1" applyAlignment="1">
      <alignment horizontal="left" vertical="center"/>
    </xf>
    <xf numFmtId="2" fontId="1" fillId="0" borderId="4" xfId="0" applyNumberFormat="1" applyFont="1" applyBorder="1" applyAlignment="1">
      <alignment horizontal="center" vertical="center"/>
    </xf>
    <xf numFmtId="0" fontId="0" fillId="0" borderId="13" xfId="0" applyBorder="1"/>
    <xf numFmtId="187" fontId="2" fillId="5" borderId="1" xfId="0" applyNumberFormat="1" applyFont="1" applyFill="1" applyBorder="1" applyAlignment="1">
      <alignment vertical="center"/>
    </xf>
    <xf numFmtId="187" fontId="1" fillId="0" borderId="2" xfId="1" applyNumberFormat="1" applyFont="1" applyBorder="1" applyAlignment="1">
      <alignment vertical="center"/>
    </xf>
    <xf numFmtId="187" fontId="1" fillId="0" borderId="4" xfId="1" applyNumberFormat="1" applyFont="1" applyBorder="1" applyAlignment="1">
      <alignment vertical="center"/>
    </xf>
    <xf numFmtId="187" fontId="1" fillId="0" borderId="3" xfId="1" applyNumberFormat="1" applyFont="1" applyBorder="1" applyAlignment="1">
      <alignment vertical="center"/>
    </xf>
    <xf numFmtId="2" fontId="1" fillId="0" borderId="13" xfId="0" applyNumberFormat="1" applyFont="1" applyBorder="1" applyAlignment="1">
      <alignment horizontal="center" vertical="center"/>
    </xf>
    <xf numFmtId="187" fontId="2" fillId="3" borderId="3" xfId="0" applyNumberFormat="1" applyFont="1" applyFill="1" applyBorder="1"/>
    <xf numFmtId="187" fontId="2" fillId="4" borderId="1" xfId="0" applyNumberFormat="1" applyFont="1" applyFill="1" applyBorder="1"/>
    <xf numFmtId="43" fontId="2" fillId="4" borderId="1" xfId="0" applyNumberFormat="1" applyFont="1" applyFill="1" applyBorder="1"/>
    <xf numFmtId="187" fontId="1" fillId="3" borderId="0" xfId="0" applyNumberFormat="1" applyFont="1" applyFill="1"/>
    <xf numFmtId="0" fontId="1" fillId="0" borderId="0" xfId="0" applyFont="1" applyAlignment="1">
      <alignment horizontal="right"/>
    </xf>
    <xf numFmtId="187" fontId="1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0" fillId="0" borderId="22" xfId="0" applyBorder="1"/>
    <xf numFmtId="0" fontId="0" fillId="0" borderId="23" xfId="0" applyBorder="1"/>
    <xf numFmtId="0" fontId="0" fillId="0" borderId="24" xfId="0" applyBorder="1" applyAlignment="1">
      <alignment horizontal="center"/>
    </xf>
    <xf numFmtId="2" fontId="2" fillId="2" borderId="26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6" fillId="2" borderId="2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11" xfId="0" applyFont="1" applyBorder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E127"/>
  <sheetViews>
    <sheetView view="pageBreakPreview" topLeftCell="A82" zoomScale="141" zoomScaleNormal="100" zoomScaleSheetLayoutView="141" workbookViewId="0">
      <selection activeCell="E75" sqref="E75"/>
    </sheetView>
  </sheetViews>
  <sheetFormatPr defaultRowHeight="21" x14ac:dyDescent="0.35"/>
  <cols>
    <col min="1" max="1" width="20.75" customWidth="1"/>
    <col min="2" max="2" width="13.5" customWidth="1"/>
    <col min="3" max="3" width="17.375" customWidth="1"/>
    <col min="4" max="4" width="12.5" style="13" customWidth="1"/>
    <col min="5" max="5" width="19" customWidth="1"/>
  </cols>
  <sheetData>
    <row r="1" spans="1:5" ht="21" customHeight="1" x14ac:dyDescent="0.35">
      <c r="D1"/>
      <c r="E1" s="101">
        <v>33</v>
      </c>
    </row>
    <row r="2" spans="1:5" ht="21" customHeight="1" x14ac:dyDescent="0.35">
      <c r="D2"/>
      <c r="E2" s="13"/>
    </row>
    <row r="3" spans="1:5" ht="21" customHeight="1" x14ac:dyDescent="0.35">
      <c r="D3"/>
      <c r="E3" s="13"/>
    </row>
    <row r="4" spans="1:5" ht="21" customHeight="1" x14ac:dyDescent="0.35">
      <c r="D4"/>
      <c r="E4" s="13"/>
    </row>
    <row r="5" spans="1:5" ht="21" customHeight="1" x14ac:dyDescent="0.35">
      <c r="D5"/>
      <c r="E5" s="13"/>
    </row>
    <row r="6" spans="1:5" ht="21" customHeight="1" x14ac:dyDescent="0.35">
      <c r="D6"/>
      <c r="E6" s="13"/>
    </row>
    <row r="7" spans="1:5" ht="21" customHeight="1" x14ac:dyDescent="0.35">
      <c r="D7"/>
      <c r="E7" s="13"/>
    </row>
    <row r="8" spans="1:5" ht="21" customHeight="1" x14ac:dyDescent="0.35">
      <c r="D8"/>
      <c r="E8" s="13"/>
    </row>
    <row r="9" spans="1:5" ht="21" customHeight="1" x14ac:dyDescent="0.35">
      <c r="D9"/>
      <c r="E9" s="13"/>
    </row>
    <row r="10" spans="1:5" ht="21" customHeight="1" x14ac:dyDescent="0.35">
      <c r="D10"/>
      <c r="E10" s="13"/>
    </row>
    <row r="11" spans="1:5" ht="21" customHeight="1" x14ac:dyDescent="0.35">
      <c r="A11" s="111" t="s">
        <v>63</v>
      </c>
      <c r="B11" s="111"/>
      <c r="C11" s="111"/>
      <c r="D11" s="111"/>
      <c r="E11" s="111"/>
    </row>
    <row r="12" spans="1:5" ht="21" customHeight="1" thickBot="1" x14ac:dyDescent="0.4">
      <c r="A12" s="103"/>
      <c r="B12" s="103"/>
      <c r="C12" s="103"/>
      <c r="D12" s="103"/>
      <c r="E12" s="104"/>
    </row>
    <row r="13" spans="1:5" ht="28.5" customHeight="1" thickTop="1" x14ac:dyDescent="0.45">
      <c r="A13" s="112" t="s">
        <v>76</v>
      </c>
      <c r="B13" s="113"/>
      <c r="C13" s="113"/>
      <c r="D13" s="113"/>
      <c r="E13" s="114"/>
    </row>
    <row r="14" spans="1:5" ht="21" customHeight="1" x14ac:dyDescent="0.4">
      <c r="A14" s="115" t="s">
        <v>77</v>
      </c>
      <c r="B14" s="116"/>
      <c r="C14" s="116"/>
      <c r="D14" s="116"/>
      <c r="E14" s="117"/>
    </row>
    <row r="15" spans="1:5" ht="21" customHeight="1" thickBot="1" x14ac:dyDescent="0.4">
      <c r="A15" s="106"/>
      <c r="B15" s="107"/>
      <c r="C15" s="107"/>
      <c r="D15" s="107"/>
      <c r="E15" s="108"/>
    </row>
    <row r="16" spans="1:5" ht="21" customHeight="1" thickTop="1" x14ac:dyDescent="0.35">
      <c r="D16"/>
      <c r="E16" s="13"/>
    </row>
    <row r="17" spans="4:5" ht="21" customHeight="1" x14ac:dyDescent="0.35">
      <c r="D17"/>
      <c r="E17" s="13"/>
    </row>
    <row r="18" spans="4:5" ht="21" customHeight="1" x14ac:dyDescent="0.35">
      <c r="D18"/>
      <c r="E18" s="13"/>
    </row>
    <row r="19" spans="4:5" ht="21" customHeight="1" x14ac:dyDescent="0.35">
      <c r="D19"/>
      <c r="E19" s="13"/>
    </row>
    <row r="20" spans="4:5" ht="21" customHeight="1" x14ac:dyDescent="0.35">
      <c r="D20"/>
      <c r="E20" s="13"/>
    </row>
    <row r="21" spans="4:5" ht="21" customHeight="1" x14ac:dyDescent="0.35">
      <c r="D21"/>
      <c r="E21" s="13"/>
    </row>
    <row r="22" spans="4:5" ht="21" customHeight="1" x14ac:dyDescent="0.35">
      <c r="D22"/>
      <c r="E22" s="13"/>
    </row>
    <row r="23" spans="4:5" ht="21" customHeight="1" x14ac:dyDescent="0.35">
      <c r="D23"/>
      <c r="E23" s="13"/>
    </row>
    <row r="24" spans="4:5" ht="21" customHeight="1" x14ac:dyDescent="0.35">
      <c r="D24"/>
      <c r="E24" s="13"/>
    </row>
    <row r="25" spans="4:5" ht="21" customHeight="1" x14ac:dyDescent="0.35">
      <c r="D25"/>
      <c r="E25" s="13"/>
    </row>
    <row r="26" spans="4:5" ht="21" customHeight="1" x14ac:dyDescent="0.35">
      <c r="D26"/>
      <c r="E26" s="13"/>
    </row>
    <row r="27" spans="4:5" ht="21" customHeight="1" x14ac:dyDescent="0.35">
      <c r="D27"/>
      <c r="E27" s="13"/>
    </row>
    <row r="28" spans="4:5" ht="21" customHeight="1" x14ac:dyDescent="0.35">
      <c r="D28"/>
      <c r="E28" s="13"/>
    </row>
    <row r="29" spans="4:5" ht="21" customHeight="1" x14ac:dyDescent="0.35">
      <c r="D29"/>
      <c r="E29" s="13"/>
    </row>
    <row r="30" spans="4:5" ht="21" customHeight="1" x14ac:dyDescent="0.35">
      <c r="D30"/>
      <c r="E30" s="13"/>
    </row>
    <row r="31" spans="4:5" ht="21" customHeight="1" x14ac:dyDescent="0.35">
      <c r="D31"/>
      <c r="E31" s="13"/>
    </row>
    <row r="32" spans="4:5" ht="21" customHeight="1" x14ac:dyDescent="0.35">
      <c r="D32"/>
      <c r="E32" s="13"/>
    </row>
    <row r="33" spans="1:5" ht="21" customHeight="1" x14ac:dyDescent="0.35">
      <c r="D33"/>
      <c r="E33" s="13"/>
    </row>
    <row r="34" spans="1:5" ht="21" customHeight="1" x14ac:dyDescent="0.35">
      <c r="D34"/>
      <c r="E34" s="13"/>
    </row>
    <row r="35" spans="1:5" ht="21" customHeight="1" x14ac:dyDescent="0.35">
      <c r="D35"/>
      <c r="E35" s="13"/>
    </row>
    <row r="36" spans="1:5" ht="21" customHeight="1" x14ac:dyDescent="0.35">
      <c r="B36" t="s">
        <v>6</v>
      </c>
      <c r="D36"/>
      <c r="E36" s="13"/>
    </row>
    <row r="37" spans="1:5" ht="21" customHeight="1" x14ac:dyDescent="0.35">
      <c r="D37"/>
      <c r="E37" s="13"/>
    </row>
    <row r="38" spans="1:5" ht="21" customHeight="1" x14ac:dyDescent="0.35">
      <c r="A38" s="34"/>
      <c r="B38" s="34"/>
      <c r="C38" s="35"/>
      <c r="D38" s="36"/>
      <c r="E38" s="100">
        <v>34</v>
      </c>
    </row>
    <row r="39" spans="1:5" ht="21" customHeight="1" x14ac:dyDescent="0.35">
      <c r="A39" s="34"/>
      <c r="B39" s="34"/>
      <c r="C39" s="35"/>
      <c r="D39" s="36"/>
      <c r="E39" s="37"/>
    </row>
    <row r="40" spans="1:5" ht="21" customHeight="1" x14ac:dyDescent="0.35">
      <c r="A40" s="34"/>
      <c r="B40" s="34"/>
      <c r="C40" s="35"/>
      <c r="D40" s="36"/>
      <c r="E40" s="81" t="s">
        <v>50</v>
      </c>
    </row>
    <row r="41" spans="1:5" ht="21" customHeight="1" x14ac:dyDescent="0.35">
      <c r="A41" s="7" t="s">
        <v>63</v>
      </c>
      <c r="B41" s="7"/>
      <c r="C41" s="7"/>
      <c r="D41" s="11"/>
      <c r="E41" s="7"/>
    </row>
    <row r="42" spans="1:5" ht="21" customHeight="1" x14ac:dyDescent="0.35">
      <c r="A42" s="8" t="s">
        <v>51</v>
      </c>
      <c r="B42" s="8"/>
      <c r="C42" s="1"/>
      <c r="D42" s="9"/>
      <c r="E42" s="1"/>
    </row>
    <row r="43" spans="1:5" ht="21" customHeight="1" x14ac:dyDescent="0.35">
      <c r="A43" s="8" t="s">
        <v>78</v>
      </c>
      <c r="B43" s="8"/>
      <c r="C43" s="1"/>
      <c r="D43" s="9"/>
      <c r="E43" s="1"/>
    </row>
    <row r="44" spans="1:5" ht="21" customHeight="1" thickBot="1" x14ac:dyDescent="0.4">
      <c r="A44" s="8"/>
      <c r="B44" s="8"/>
      <c r="C44" s="1"/>
      <c r="D44" s="9"/>
      <c r="E44" s="1" t="s">
        <v>6</v>
      </c>
    </row>
    <row r="45" spans="1:5" ht="21" customHeight="1" x14ac:dyDescent="0.35">
      <c r="A45" s="118" t="s">
        <v>9</v>
      </c>
      <c r="B45" s="118" t="s">
        <v>0</v>
      </c>
      <c r="C45" s="2" t="s">
        <v>10</v>
      </c>
      <c r="D45" s="21" t="s">
        <v>6</v>
      </c>
      <c r="E45" s="2" t="s">
        <v>3</v>
      </c>
    </row>
    <row r="46" spans="1:5" ht="21" customHeight="1" x14ac:dyDescent="0.35">
      <c r="A46" s="119"/>
      <c r="B46" s="119"/>
      <c r="C46" s="3" t="s">
        <v>11</v>
      </c>
      <c r="D46" s="19"/>
      <c r="E46" s="3" t="s">
        <v>4</v>
      </c>
    </row>
    <row r="47" spans="1:5" ht="21" customHeight="1" x14ac:dyDescent="0.35">
      <c r="A47" s="119"/>
      <c r="B47" s="119"/>
      <c r="C47" s="3" t="s">
        <v>8</v>
      </c>
      <c r="D47" s="19" t="s">
        <v>1</v>
      </c>
      <c r="E47" s="3" t="s">
        <v>14</v>
      </c>
    </row>
    <row r="48" spans="1:5" ht="21" customHeight="1" x14ac:dyDescent="0.35">
      <c r="A48" s="119"/>
      <c r="B48" s="119"/>
      <c r="C48" s="3" t="s">
        <v>12</v>
      </c>
      <c r="D48" s="19" t="s">
        <v>2</v>
      </c>
      <c r="E48" s="3" t="s">
        <v>5</v>
      </c>
    </row>
    <row r="49" spans="1:5" ht="21" customHeight="1" thickBot="1" x14ac:dyDescent="0.4">
      <c r="A49" s="119"/>
      <c r="B49" s="120"/>
      <c r="C49" s="4" t="s">
        <v>13</v>
      </c>
      <c r="D49" s="20"/>
      <c r="E49" s="4"/>
    </row>
    <row r="50" spans="1:5" ht="21" customHeight="1" x14ac:dyDescent="0.35">
      <c r="A50" s="25" t="s">
        <v>32</v>
      </c>
      <c r="B50" s="77" t="s">
        <v>15</v>
      </c>
      <c r="C50" s="2">
        <v>1</v>
      </c>
      <c r="D50" s="21">
        <v>1</v>
      </c>
      <c r="E50" s="93">
        <v>250000</v>
      </c>
    </row>
    <row r="51" spans="1:5" ht="21" customHeight="1" x14ac:dyDescent="0.35">
      <c r="A51" s="15" t="s">
        <v>33</v>
      </c>
      <c r="B51" s="75"/>
      <c r="C51" s="3"/>
      <c r="D51" s="19"/>
      <c r="E51" s="75"/>
    </row>
    <row r="52" spans="1:5" ht="21" customHeight="1" x14ac:dyDescent="0.35">
      <c r="A52" s="15" t="s">
        <v>34</v>
      </c>
      <c r="B52" s="38"/>
      <c r="C52" s="3"/>
      <c r="D52" s="19"/>
      <c r="E52" s="75"/>
    </row>
    <row r="53" spans="1:5" ht="21" customHeight="1" thickBot="1" x14ac:dyDescent="0.4">
      <c r="A53" s="27" t="s">
        <v>35</v>
      </c>
      <c r="B53" s="86"/>
      <c r="C53" s="4"/>
      <c r="D53" s="20"/>
      <c r="E53" s="65"/>
    </row>
    <row r="54" spans="1:5" ht="21" customHeight="1" x14ac:dyDescent="0.35">
      <c r="A54" s="25" t="s">
        <v>29</v>
      </c>
      <c r="B54" s="77" t="s">
        <v>16</v>
      </c>
      <c r="C54" s="2">
        <v>25</v>
      </c>
      <c r="D54" s="21">
        <v>10</v>
      </c>
      <c r="E54" s="93">
        <v>5536950</v>
      </c>
    </row>
    <row r="55" spans="1:5" ht="21" customHeight="1" x14ac:dyDescent="0.35">
      <c r="A55" s="15" t="s">
        <v>16</v>
      </c>
      <c r="B55" s="38"/>
      <c r="C55" s="3"/>
      <c r="D55" s="19"/>
      <c r="E55" s="75"/>
    </row>
    <row r="56" spans="1:5" ht="21" customHeight="1" x14ac:dyDescent="0.35">
      <c r="A56" s="15" t="s">
        <v>17</v>
      </c>
      <c r="B56" s="19"/>
      <c r="C56" s="3" t="s">
        <v>6</v>
      </c>
      <c r="D56" s="19"/>
      <c r="E56" s="75"/>
    </row>
    <row r="57" spans="1:5" ht="21" customHeight="1" x14ac:dyDescent="0.35">
      <c r="A57" s="15" t="s">
        <v>18</v>
      </c>
      <c r="B57" s="19"/>
      <c r="C57" s="3"/>
      <c r="D57" s="19"/>
      <c r="E57" s="75"/>
    </row>
    <row r="58" spans="1:5" ht="21" customHeight="1" x14ac:dyDescent="0.35">
      <c r="A58" s="15" t="s">
        <v>19</v>
      </c>
      <c r="B58" s="19"/>
      <c r="C58" s="3"/>
      <c r="D58" s="19"/>
      <c r="E58" s="75"/>
    </row>
    <row r="59" spans="1:5" ht="21" customHeight="1" thickBot="1" x14ac:dyDescent="0.4">
      <c r="A59" s="27" t="s">
        <v>7</v>
      </c>
      <c r="B59" s="20" t="s">
        <v>6</v>
      </c>
      <c r="C59" s="4"/>
      <c r="D59" s="4"/>
      <c r="E59" s="94"/>
    </row>
    <row r="60" spans="1:5" ht="21" customHeight="1" x14ac:dyDescent="0.35">
      <c r="A60" s="25" t="s">
        <v>36</v>
      </c>
      <c r="B60" s="88" t="s">
        <v>30</v>
      </c>
      <c r="C60" s="2">
        <v>14</v>
      </c>
      <c r="D60" s="2">
        <v>4</v>
      </c>
      <c r="E60" s="93">
        <v>750000</v>
      </c>
    </row>
    <row r="61" spans="1:5" ht="21" customHeight="1" x14ac:dyDescent="0.35">
      <c r="A61" s="15" t="s">
        <v>37</v>
      </c>
      <c r="B61" s="5" t="s">
        <v>31</v>
      </c>
      <c r="C61" s="3"/>
      <c r="D61" s="12"/>
      <c r="E61" s="95"/>
    </row>
    <row r="62" spans="1:5" ht="21" customHeight="1" x14ac:dyDescent="0.35">
      <c r="A62" s="15" t="s">
        <v>38</v>
      </c>
      <c r="B62" s="5"/>
      <c r="C62" s="3"/>
      <c r="D62" s="12"/>
      <c r="E62" s="95"/>
    </row>
    <row r="63" spans="1:5" ht="21" customHeight="1" thickBot="1" x14ac:dyDescent="0.4">
      <c r="A63" s="27" t="s">
        <v>39</v>
      </c>
      <c r="B63" s="22"/>
      <c r="C63" s="4"/>
      <c r="D63" s="32"/>
      <c r="E63" s="94"/>
    </row>
    <row r="64" spans="1:5" ht="21" customHeight="1" thickBot="1" x14ac:dyDescent="0.4">
      <c r="A64" s="82">
        <v>3</v>
      </c>
      <c r="B64" s="83">
        <v>3</v>
      </c>
      <c r="C64" s="84">
        <f>C60+C54+C50</f>
        <v>40</v>
      </c>
      <c r="D64" s="85">
        <f>D60+D54+D50</f>
        <v>15</v>
      </c>
      <c r="E64" s="92">
        <f>E60+E54+E50</f>
        <v>6536950</v>
      </c>
    </row>
    <row r="65" spans="1:5" ht="21" customHeight="1" x14ac:dyDescent="0.35">
      <c r="A65" s="9"/>
      <c r="B65" s="9"/>
      <c r="C65" s="1"/>
      <c r="D65" s="9"/>
      <c r="E65" s="102"/>
    </row>
    <row r="66" spans="1:5" ht="21" customHeight="1" x14ac:dyDescent="0.35">
      <c r="A66" s="1" t="s">
        <v>52</v>
      </c>
      <c r="B66" s="1"/>
      <c r="C66" s="1"/>
      <c r="D66" s="9"/>
      <c r="E66" s="1"/>
    </row>
    <row r="67" spans="1:5" ht="21" customHeight="1" x14ac:dyDescent="0.35">
      <c r="A67" s="8" t="s">
        <v>53</v>
      </c>
      <c r="B67" s="8"/>
      <c r="C67" s="1"/>
      <c r="D67" s="9"/>
      <c r="E67" s="1"/>
    </row>
    <row r="68" spans="1:5" ht="21" customHeight="1" x14ac:dyDescent="0.35">
      <c r="A68" s="8" t="s">
        <v>54</v>
      </c>
      <c r="B68" s="8"/>
      <c r="C68" s="1"/>
      <c r="D68" s="9"/>
      <c r="E68" s="1"/>
    </row>
    <row r="69" spans="1:5" ht="21" customHeight="1" x14ac:dyDescent="0.35">
      <c r="A69" s="8" t="s">
        <v>55</v>
      </c>
      <c r="B69" s="8"/>
      <c r="C69" s="1"/>
      <c r="D69" s="9"/>
      <c r="E69" s="1"/>
    </row>
    <row r="70" spans="1:5" ht="21" customHeight="1" x14ac:dyDescent="0.35">
      <c r="A70" s="8" t="s">
        <v>64</v>
      </c>
      <c r="B70" s="8"/>
      <c r="C70" s="1"/>
      <c r="D70" s="9"/>
      <c r="E70" s="1"/>
    </row>
    <row r="71" spans="1:5" ht="21" customHeight="1" x14ac:dyDescent="0.35">
      <c r="A71" s="110" t="s">
        <v>65</v>
      </c>
      <c r="B71" s="110"/>
      <c r="C71" s="110"/>
      <c r="D71" s="110"/>
      <c r="E71" s="110"/>
    </row>
    <row r="72" spans="1:5" ht="21" customHeight="1" x14ac:dyDescent="0.35">
      <c r="A72" s="8" t="s">
        <v>66</v>
      </c>
      <c r="B72" s="8"/>
      <c r="C72" s="8"/>
      <c r="D72" s="8"/>
      <c r="E72" s="8"/>
    </row>
    <row r="73" spans="1:5" ht="21" customHeight="1" x14ac:dyDescent="0.35">
      <c r="A73" s="8"/>
      <c r="B73" s="8"/>
      <c r="C73" s="8"/>
      <c r="D73" s="8"/>
      <c r="E73" s="8"/>
    </row>
    <row r="74" spans="1:5" ht="21" customHeight="1" x14ac:dyDescent="0.35">
      <c r="A74" s="8"/>
      <c r="B74" s="8"/>
      <c r="C74" s="8"/>
      <c r="D74" s="8"/>
      <c r="E74" s="8"/>
    </row>
    <row r="75" spans="1:5" ht="21" customHeight="1" x14ac:dyDescent="0.35">
      <c r="A75" s="8"/>
      <c r="B75" s="8"/>
      <c r="C75" s="8"/>
      <c r="D75" s="8"/>
      <c r="E75" s="101">
        <v>35</v>
      </c>
    </row>
    <row r="76" spans="1:5" ht="21" customHeight="1" x14ac:dyDescent="0.35">
      <c r="A76" s="8"/>
      <c r="B76" s="8"/>
      <c r="C76" s="8"/>
      <c r="D76" s="8"/>
      <c r="E76" s="8"/>
    </row>
    <row r="77" spans="1:5" ht="21" customHeight="1" x14ac:dyDescent="0.35">
      <c r="A77" s="8" t="s">
        <v>41</v>
      </c>
      <c r="B77" s="8"/>
      <c r="C77" s="1"/>
      <c r="D77" s="9"/>
      <c r="E77" s="1"/>
    </row>
    <row r="78" spans="1:5" ht="21" customHeight="1" x14ac:dyDescent="0.35">
      <c r="A78" s="8" t="s">
        <v>71</v>
      </c>
      <c r="B78" s="8"/>
      <c r="C78" s="1"/>
      <c r="D78" s="9"/>
      <c r="E78" s="1"/>
    </row>
    <row r="79" spans="1:5" ht="21" customHeight="1" x14ac:dyDescent="0.35">
      <c r="A79" s="8" t="s">
        <v>67</v>
      </c>
      <c r="B79" s="8"/>
      <c r="C79" s="1"/>
      <c r="D79" s="9"/>
      <c r="E79" s="1"/>
    </row>
    <row r="80" spans="1:5" ht="21" customHeight="1" x14ac:dyDescent="0.35">
      <c r="A80" s="8" t="s">
        <v>68</v>
      </c>
      <c r="B80" s="8"/>
      <c r="C80" s="1"/>
      <c r="D80" s="9"/>
      <c r="E80" s="1"/>
    </row>
    <row r="81" spans="1:5" ht="21" customHeight="1" x14ac:dyDescent="0.35">
      <c r="A81" s="110" t="s">
        <v>69</v>
      </c>
      <c r="B81" s="110"/>
      <c r="C81" s="110"/>
      <c r="D81" s="110"/>
      <c r="E81" s="110"/>
    </row>
    <row r="82" spans="1:5" ht="21" customHeight="1" x14ac:dyDescent="0.35">
      <c r="A82" s="8" t="s">
        <v>70</v>
      </c>
      <c r="B82" s="8"/>
      <c r="C82" s="8"/>
      <c r="D82" s="8"/>
      <c r="E82" s="8"/>
    </row>
    <row r="83" spans="1:5" ht="21" customHeight="1" x14ac:dyDescent="0.35">
      <c r="A83" s="121" t="s">
        <v>60</v>
      </c>
      <c r="B83" s="121"/>
      <c r="C83" s="121"/>
      <c r="D83" s="121"/>
      <c r="E83" s="121"/>
    </row>
    <row r="84" spans="1:5" ht="21" customHeight="1" x14ac:dyDescent="0.35">
      <c r="A84" s="8" t="s">
        <v>61</v>
      </c>
      <c r="B84" s="8"/>
      <c r="C84" s="1"/>
      <c r="D84" s="9"/>
      <c r="E84" s="1"/>
    </row>
    <row r="85" spans="1:5" ht="21" customHeight="1" x14ac:dyDescent="0.35">
      <c r="A85" s="8" t="s">
        <v>73</v>
      </c>
      <c r="B85" s="8"/>
      <c r="C85" s="1"/>
      <c r="D85" s="9"/>
      <c r="E85" s="1"/>
    </row>
    <row r="86" spans="1:5" ht="21" customHeight="1" x14ac:dyDescent="0.35">
      <c r="A86" s="8" t="s">
        <v>72</v>
      </c>
      <c r="B86" s="8"/>
      <c r="C86" s="1"/>
      <c r="D86" s="9"/>
      <c r="E86" s="1"/>
    </row>
    <row r="87" spans="1:5" ht="21" customHeight="1" x14ac:dyDescent="0.35">
      <c r="A87" s="110" t="s">
        <v>75</v>
      </c>
      <c r="B87" s="110"/>
      <c r="C87" s="110"/>
      <c r="D87" s="110"/>
      <c r="E87" s="110"/>
    </row>
    <row r="88" spans="1:5" ht="21" customHeight="1" x14ac:dyDescent="0.35">
      <c r="A88" s="8" t="s">
        <v>74</v>
      </c>
      <c r="B88" s="8"/>
      <c r="C88" s="8"/>
      <c r="D88" s="8"/>
      <c r="E88" s="8"/>
    </row>
    <row r="89" spans="1:5" ht="21" customHeight="1" x14ac:dyDescent="0.35">
      <c r="A89" s="8"/>
      <c r="B89" s="8"/>
      <c r="C89" s="8"/>
      <c r="D89" s="8"/>
      <c r="E89" s="8"/>
    </row>
    <row r="90" spans="1:5" ht="21" customHeight="1" x14ac:dyDescent="0.35">
      <c r="A90" s="8"/>
      <c r="B90" s="8"/>
      <c r="C90" s="8"/>
      <c r="D90" s="8"/>
      <c r="E90" s="8"/>
    </row>
    <row r="91" spans="1:5" ht="21" customHeight="1" x14ac:dyDescent="0.35">
      <c r="A91" s="8"/>
      <c r="B91" s="8"/>
      <c r="C91" s="8"/>
      <c r="D91" s="8"/>
      <c r="E91" s="8"/>
    </row>
    <row r="92" spans="1:5" ht="21" customHeight="1" x14ac:dyDescent="0.35">
      <c r="A92" s="9"/>
      <c r="B92" s="9"/>
      <c r="C92" s="1"/>
      <c r="D92" s="9"/>
      <c r="E92" s="1"/>
    </row>
    <row r="93" spans="1:5" x14ac:dyDescent="0.35">
      <c r="A93" s="16"/>
      <c r="B93" s="16"/>
      <c r="C93" s="17"/>
      <c r="D93" s="16"/>
      <c r="E93" s="17"/>
    </row>
    <row r="94" spans="1:5" x14ac:dyDescent="0.35">
      <c r="A94" s="16"/>
      <c r="B94" s="16"/>
      <c r="C94" s="17"/>
      <c r="D94" s="16"/>
      <c r="E94" s="17"/>
    </row>
    <row r="95" spans="1:5" x14ac:dyDescent="0.35">
      <c r="A95" s="16"/>
      <c r="B95" s="16"/>
      <c r="C95" s="17"/>
      <c r="D95" s="16"/>
      <c r="E95" s="17"/>
    </row>
    <row r="96" spans="1:5" x14ac:dyDescent="0.35">
      <c r="A96" s="16"/>
      <c r="B96" s="16"/>
      <c r="C96" s="17"/>
      <c r="D96" s="16"/>
      <c r="E96" s="17"/>
    </row>
    <row r="112" spans="5:5" x14ac:dyDescent="0.35">
      <c r="E112">
        <v>1</v>
      </c>
    </row>
    <row r="127" spans="5:5" x14ac:dyDescent="0.35">
      <c r="E127">
        <v>2</v>
      </c>
    </row>
  </sheetData>
  <mergeCells count="9">
    <mergeCell ref="A87:E87"/>
    <mergeCell ref="A71:E71"/>
    <mergeCell ref="A11:E11"/>
    <mergeCell ref="A13:E13"/>
    <mergeCell ref="A14:E14"/>
    <mergeCell ref="A45:A49"/>
    <mergeCell ref="B45:B49"/>
    <mergeCell ref="A83:E83"/>
    <mergeCell ref="A81:E81"/>
  </mergeCells>
  <pageMargins left="0.98425196850393704" right="0.59055118110236227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36D65-6193-48E6-AF77-D4C67CA45996}">
  <dimension ref="A1:E26"/>
  <sheetViews>
    <sheetView topLeftCell="A4" zoomScale="149" zoomScaleNormal="149" workbookViewId="0">
      <selection activeCell="A7" sqref="A7"/>
    </sheetView>
  </sheetViews>
  <sheetFormatPr defaultRowHeight="21" x14ac:dyDescent="0.35"/>
  <cols>
    <col min="2" max="2" width="14.5" customWidth="1"/>
    <col min="3" max="3" width="18" customWidth="1"/>
    <col min="4" max="4" width="16.625" customWidth="1"/>
    <col min="5" max="5" width="16.75" customWidth="1"/>
  </cols>
  <sheetData>
    <row r="1" spans="1:5" x14ac:dyDescent="0.35">
      <c r="E1" s="1">
        <v>36</v>
      </c>
    </row>
    <row r="3" spans="1:5" x14ac:dyDescent="0.35">
      <c r="E3" s="73" t="s">
        <v>56</v>
      </c>
    </row>
    <row r="4" spans="1:5" x14ac:dyDescent="0.35">
      <c r="A4" s="9"/>
      <c r="B4" s="7" t="s">
        <v>57</v>
      </c>
      <c r="C4" s="7"/>
      <c r="D4" s="11"/>
      <c r="E4" s="7"/>
    </row>
    <row r="5" spans="1:5" x14ac:dyDescent="0.35">
      <c r="A5" s="8" t="s">
        <v>80</v>
      </c>
      <c r="B5" s="1"/>
      <c r="C5" s="1"/>
      <c r="D5" s="9"/>
      <c r="E5" s="1"/>
    </row>
    <row r="6" spans="1:5" x14ac:dyDescent="0.35">
      <c r="A6" s="8" t="s">
        <v>81</v>
      </c>
      <c r="B6" s="1"/>
      <c r="C6" s="1"/>
      <c r="D6" s="9"/>
      <c r="E6" s="1"/>
    </row>
    <row r="7" spans="1:5" x14ac:dyDescent="0.35">
      <c r="A7" s="8" t="s">
        <v>82</v>
      </c>
      <c r="B7" s="1"/>
      <c r="C7" s="1"/>
      <c r="D7" s="9"/>
      <c r="E7" s="1"/>
    </row>
    <row r="8" spans="1:5" ht="21.75" thickBot="1" x14ac:dyDescent="0.4">
      <c r="A8" s="9"/>
      <c r="B8" s="1"/>
      <c r="C8" s="1"/>
      <c r="D8" s="9"/>
      <c r="E8" s="1"/>
    </row>
    <row r="9" spans="1:5" x14ac:dyDescent="0.35">
      <c r="A9" s="122" t="s">
        <v>9</v>
      </c>
      <c r="B9" s="123"/>
      <c r="C9" s="122" t="s">
        <v>0</v>
      </c>
      <c r="D9" s="21" t="s">
        <v>1</v>
      </c>
      <c r="E9" s="2" t="s">
        <v>21</v>
      </c>
    </row>
    <row r="10" spans="1:5" ht="21.75" thickBot="1" x14ac:dyDescent="0.4">
      <c r="A10" s="124"/>
      <c r="B10" s="125"/>
      <c r="C10" s="124"/>
      <c r="D10" s="20" t="s">
        <v>2</v>
      </c>
      <c r="E10" s="4" t="s">
        <v>22</v>
      </c>
    </row>
    <row r="11" spans="1:5" x14ac:dyDescent="0.35">
      <c r="A11" s="126" t="s">
        <v>42</v>
      </c>
      <c r="B11" s="127"/>
      <c r="C11" s="42" t="s">
        <v>15</v>
      </c>
      <c r="D11" s="19">
        <v>1</v>
      </c>
      <c r="E11" s="48">
        <v>100</v>
      </c>
    </row>
    <row r="12" spans="1:5" x14ac:dyDescent="0.35">
      <c r="A12" s="78" t="s">
        <v>43</v>
      </c>
      <c r="B12" s="6"/>
      <c r="C12" s="58"/>
      <c r="D12" s="19"/>
      <c r="E12" s="3"/>
    </row>
    <row r="13" spans="1:5" x14ac:dyDescent="0.35">
      <c r="A13" s="78" t="s">
        <v>44</v>
      </c>
      <c r="B13" s="6"/>
      <c r="C13" s="75"/>
      <c r="D13" s="19"/>
      <c r="E13" s="3"/>
    </row>
    <row r="14" spans="1:5" ht="21.75" thickBot="1" x14ac:dyDescent="0.4">
      <c r="A14" s="79" t="s">
        <v>26</v>
      </c>
      <c r="B14" s="18"/>
      <c r="C14" s="89"/>
      <c r="D14" s="20"/>
      <c r="E14" s="90"/>
    </row>
    <row r="15" spans="1:5" x14ac:dyDescent="0.35">
      <c r="A15" s="78" t="s">
        <v>29</v>
      </c>
      <c r="B15" s="39"/>
      <c r="C15" s="43" t="s">
        <v>16</v>
      </c>
      <c r="D15" s="19">
        <v>10</v>
      </c>
      <c r="E15" s="48">
        <v>40</v>
      </c>
    </row>
    <row r="16" spans="1:5" x14ac:dyDescent="0.35">
      <c r="A16" s="78" t="s">
        <v>16</v>
      </c>
      <c r="B16" s="41"/>
      <c r="C16" s="40"/>
      <c r="D16" s="19"/>
      <c r="E16" s="19"/>
    </row>
    <row r="17" spans="1:5" x14ac:dyDescent="0.35">
      <c r="A17" s="78" t="s">
        <v>47</v>
      </c>
      <c r="B17" s="41"/>
      <c r="C17" s="40" t="s">
        <v>6</v>
      </c>
      <c r="D17" s="19"/>
      <c r="E17" s="19"/>
    </row>
    <row r="18" spans="1:5" x14ac:dyDescent="0.35">
      <c r="A18" s="78" t="s">
        <v>48</v>
      </c>
      <c r="B18" s="41"/>
      <c r="C18" s="14"/>
      <c r="D18" s="14"/>
      <c r="E18" s="14"/>
    </row>
    <row r="19" spans="1:5" x14ac:dyDescent="0.35">
      <c r="A19" s="78" t="s">
        <v>49</v>
      </c>
      <c r="B19" s="41"/>
      <c r="C19" s="14"/>
      <c r="D19" s="14"/>
      <c r="E19" s="14"/>
    </row>
    <row r="20" spans="1:5" ht="21.75" thickBot="1" x14ac:dyDescent="0.4">
      <c r="A20" s="79" t="s">
        <v>40</v>
      </c>
      <c r="B20" s="46"/>
      <c r="C20" s="28"/>
      <c r="D20" s="28"/>
      <c r="E20" s="28"/>
    </row>
    <row r="21" spans="1:5" x14ac:dyDescent="0.35">
      <c r="A21" s="80" t="s">
        <v>45</v>
      </c>
      <c r="B21" s="72"/>
      <c r="C21" s="5" t="s">
        <v>23</v>
      </c>
      <c r="D21" s="3">
        <v>4</v>
      </c>
      <c r="E21" s="3">
        <v>28.57</v>
      </c>
    </row>
    <row r="22" spans="1:5" x14ac:dyDescent="0.35">
      <c r="A22" s="78" t="s">
        <v>46</v>
      </c>
      <c r="B22" s="30"/>
      <c r="C22" s="63" t="s">
        <v>24</v>
      </c>
      <c r="D22" s="12"/>
      <c r="E22" s="10"/>
    </row>
    <row r="23" spans="1:5" x14ac:dyDescent="0.35">
      <c r="A23" s="78" t="s">
        <v>44</v>
      </c>
      <c r="B23" s="30"/>
      <c r="C23" s="5"/>
      <c r="D23" s="12"/>
      <c r="E23" s="10"/>
    </row>
    <row r="24" spans="1:5" ht="21.75" thickBot="1" x14ac:dyDescent="0.4">
      <c r="A24" s="78" t="s">
        <v>26</v>
      </c>
      <c r="B24" s="30"/>
      <c r="C24" s="28"/>
      <c r="D24" s="28"/>
      <c r="E24" s="28"/>
    </row>
    <row r="25" spans="1:5" ht="21.75" thickBot="1" x14ac:dyDescent="0.4">
      <c r="A25" s="128">
        <v>3</v>
      </c>
      <c r="B25" s="129"/>
      <c r="C25" s="47">
        <v>3</v>
      </c>
      <c r="D25" s="49">
        <v>15</v>
      </c>
      <c r="E25" s="109">
        <v>37.5</v>
      </c>
    </row>
    <row r="26" spans="1:5" ht="21.75" thickTop="1" x14ac:dyDescent="0.35"/>
  </sheetData>
  <mergeCells count="4">
    <mergeCell ref="A9:B10"/>
    <mergeCell ref="C9:C10"/>
    <mergeCell ref="A11:B11"/>
    <mergeCell ref="A25:B25"/>
  </mergeCells>
  <pageMargins left="0.98425196850393704" right="0.59055118110236227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D989E-726B-46CF-BBA4-7BE5C3DE5BD0}">
  <dimension ref="A1:G43"/>
  <sheetViews>
    <sheetView view="pageBreakPreview" topLeftCell="A13" zoomScale="146" zoomScaleNormal="150" zoomScaleSheetLayoutView="146" workbookViewId="0">
      <selection activeCell="A5" sqref="A5"/>
    </sheetView>
  </sheetViews>
  <sheetFormatPr defaultRowHeight="21" x14ac:dyDescent="0.35"/>
  <cols>
    <col min="1" max="1" width="12.25" customWidth="1"/>
    <col min="2" max="2" width="8.125" customWidth="1"/>
    <col min="3" max="3" width="15.875" customWidth="1"/>
    <col min="4" max="4" width="13" customWidth="1"/>
    <col min="5" max="5" width="15.375" customWidth="1"/>
    <col min="6" max="6" width="14.75" customWidth="1"/>
  </cols>
  <sheetData>
    <row r="1" spans="1:7" x14ac:dyDescent="0.35">
      <c r="F1" s="1">
        <v>37</v>
      </c>
    </row>
    <row r="3" spans="1:7" x14ac:dyDescent="0.35">
      <c r="A3" s="9"/>
      <c r="B3" s="103" t="s">
        <v>58</v>
      </c>
      <c r="C3" s="103"/>
      <c r="D3" s="104"/>
      <c r="E3" s="103"/>
      <c r="F3" s="105"/>
    </row>
    <row r="4" spans="1:7" x14ac:dyDescent="0.35">
      <c r="A4" s="8" t="s">
        <v>62</v>
      </c>
      <c r="B4" s="1"/>
      <c r="C4" s="9"/>
      <c r="D4" s="1"/>
    </row>
    <row r="5" spans="1:7" x14ac:dyDescent="0.35">
      <c r="A5" s="8" t="s">
        <v>79</v>
      </c>
      <c r="B5" s="1"/>
      <c r="C5" s="9"/>
      <c r="D5" s="1"/>
    </row>
    <row r="6" spans="1:7" ht="21.75" thickBot="1" x14ac:dyDescent="0.4">
      <c r="A6" s="8"/>
      <c r="B6" s="1"/>
      <c r="C6" s="1"/>
      <c r="D6" s="9"/>
      <c r="E6" s="1"/>
    </row>
    <row r="7" spans="1:7" x14ac:dyDescent="0.35">
      <c r="A7" s="122" t="s">
        <v>9</v>
      </c>
      <c r="B7" s="123"/>
      <c r="C7" s="122" t="s">
        <v>0</v>
      </c>
      <c r="D7" s="21" t="s">
        <v>1</v>
      </c>
      <c r="E7" s="50" t="s">
        <v>21</v>
      </c>
      <c r="F7" s="55" t="s">
        <v>3</v>
      </c>
    </row>
    <row r="8" spans="1:7" x14ac:dyDescent="0.35">
      <c r="A8" s="124"/>
      <c r="B8" s="125"/>
      <c r="C8" s="124"/>
      <c r="D8" s="19" t="s">
        <v>2</v>
      </c>
      <c r="E8" s="51" t="s">
        <v>22</v>
      </c>
      <c r="F8" s="56" t="s">
        <v>4</v>
      </c>
    </row>
    <row r="9" spans="1:7" ht="21.75" thickBot="1" x14ac:dyDescent="0.4">
      <c r="A9" s="124"/>
      <c r="B9" s="125"/>
      <c r="C9" s="124"/>
      <c r="D9" s="20"/>
      <c r="E9" s="52"/>
      <c r="F9" s="57" t="s">
        <v>5</v>
      </c>
    </row>
    <row r="10" spans="1:7" x14ac:dyDescent="0.35">
      <c r="A10" s="130" t="s">
        <v>42</v>
      </c>
      <c r="B10" s="131"/>
      <c r="C10" s="42" t="s">
        <v>15</v>
      </c>
      <c r="D10" s="19">
        <v>1</v>
      </c>
      <c r="E10" s="53">
        <v>100</v>
      </c>
      <c r="F10" s="87">
        <v>250000</v>
      </c>
    </row>
    <row r="11" spans="1:7" x14ac:dyDescent="0.35">
      <c r="A11" s="23" t="s">
        <v>43</v>
      </c>
      <c r="B11" s="24"/>
      <c r="C11" s="58"/>
      <c r="D11" s="19"/>
      <c r="E11" s="51"/>
      <c r="F11" s="14"/>
    </row>
    <row r="12" spans="1:7" x14ac:dyDescent="0.35">
      <c r="A12" s="23" t="s">
        <v>44</v>
      </c>
      <c r="B12" s="24"/>
      <c r="C12" s="75"/>
      <c r="D12" s="19"/>
      <c r="E12" s="51"/>
      <c r="F12" s="14"/>
    </row>
    <row r="13" spans="1:7" ht="21.75" thickBot="1" x14ac:dyDescent="0.4">
      <c r="A13" s="29" t="s">
        <v>26</v>
      </c>
      <c r="B13" s="26"/>
      <c r="C13" s="89"/>
      <c r="D13" s="20"/>
      <c r="E13" s="96"/>
      <c r="F13" s="31"/>
    </row>
    <row r="14" spans="1:7" x14ac:dyDescent="0.35">
      <c r="A14" s="23" t="s">
        <v>29</v>
      </c>
      <c r="B14" s="59"/>
      <c r="C14" s="43" t="s">
        <v>16</v>
      </c>
      <c r="D14" s="19">
        <v>10</v>
      </c>
      <c r="E14" s="53">
        <v>40</v>
      </c>
      <c r="F14" s="10">
        <v>5536950</v>
      </c>
      <c r="G14">
        <f>10*100/25</f>
        <v>40</v>
      </c>
    </row>
    <row r="15" spans="1:7" x14ac:dyDescent="0.35">
      <c r="A15" s="23" t="s">
        <v>16</v>
      </c>
      <c r="B15" s="60"/>
      <c r="C15" s="40"/>
      <c r="D15" s="19"/>
      <c r="E15" s="40"/>
      <c r="F15" s="14"/>
    </row>
    <row r="16" spans="1:7" x14ac:dyDescent="0.35">
      <c r="A16" s="23" t="s">
        <v>47</v>
      </c>
      <c r="B16" s="60"/>
      <c r="C16" s="40" t="s">
        <v>6</v>
      </c>
      <c r="D16" s="19"/>
      <c r="E16" s="40"/>
      <c r="F16" s="14"/>
    </row>
    <row r="17" spans="1:7" x14ac:dyDescent="0.35">
      <c r="A17" s="23" t="s">
        <v>48</v>
      </c>
      <c r="B17" s="60"/>
      <c r="C17" s="14"/>
      <c r="D17" s="14"/>
      <c r="E17" s="76"/>
      <c r="F17" s="14"/>
    </row>
    <row r="18" spans="1:7" x14ac:dyDescent="0.35">
      <c r="A18" s="23" t="s">
        <v>49</v>
      </c>
      <c r="B18" s="60"/>
      <c r="C18" s="14"/>
      <c r="D18" s="14"/>
      <c r="E18" s="76"/>
      <c r="F18" s="10"/>
    </row>
    <row r="19" spans="1:7" ht="21.75" thickBot="1" x14ac:dyDescent="0.4">
      <c r="A19" s="29" t="s">
        <v>40</v>
      </c>
      <c r="B19" s="61"/>
      <c r="C19" s="28"/>
      <c r="D19" s="28"/>
      <c r="E19" s="91"/>
      <c r="F19" s="28"/>
    </row>
    <row r="20" spans="1:7" x14ac:dyDescent="0.35">
      <c r="A20" s="74" t="s">
        <v>45</v>
      </c>
      <c r="B20" s="71"/>
      <c r="C20" s="5" t="s">
        <v>23</v>
      </c>
      <c r="D20" s="3">
        <v>4</v>
      </c>
      <c r="E20" s="51">
        <v>28.57</v>
      </c>
      <c r="F20" s="10">
        <v>750000</v>
      </c>
    </row>
    <row r="21" spans="1:7" x14ac:dyDescent="0.35">
      <c r="A21" s="23" t="s">
        <v>46</v>
      </c>
      <c r="B21" s="62"/>
      <c r="C21" s="63" t="s">
        <v>24</v>
      </c>
      <c r="D21" s="12"/>
      <c r="E21" s="64"/>
      <c r="F21" s="14"/>
    </row>
    <row r="22" spans="1:7" x14ac:dyDescent="0.35">
      <c r="A22" s="23" t="s">
        <v>44</v>
      </c>
      <c r="B22" s="62"/>
      <c r="C22" s="5"/>
      <c r="D22" s="12"/>
      <c r="E22" s="64"/>
      <c r="F22" s="14"/>
    </row>
    <row r="23" spans="1:7" ht="21.75" thickBot="1" x14ac:dyDescent="0.4">
      <c r="A23" s="23" t="s">
        <v>26</v>
      </c>
      <c r="B23" s="62"/>
      <c r="C23" s="28"/>
      <c r="D23" s="28"/>
      <c r="E23" s="91"/>
      <c r="F23" s="97"/>
    </row>
    <row r="24" spans="1:7" ht="21.75" thickBot="1" x14ac:dyDescent="0.4">
      <c r="A24" s="128">
        <v>3</v>
      </c>
      <c r="B24" s="129"/>
      <c r="C24" s="47">
        <v>3</v>
      </c>
      <c r="D24" s="49">
        <f>D20+D14+D10</f>
        <v>15</v>
      </c>
      <c r="E24" s="54">
        <v>37.5</v>
      </c>
      <c r="F24" s="98">
        <f>F20+F14+F10</f>
        <v>6536950</v>
      </c>
      <c r="G24">
        <f>16*100/40</f>
        <v>40</v>
      </c>
    </row>
    <row r="25" spans="1:7" ht="21.75" thickTop="1" x14ac:dyDescent="0.35">
      <c r="F25" s="70"/>
    </row>
    <row r="43" spans="7:7" x14ac:dyDescent="0.35">
      <c r="G43">
        <v>1</v>
      </c>
    </row>
  </sheetData>
  <mergeCells count="4">
    <mergeCell ref="A7:B9"/>
    <mergeCell ref="C7:C9"/>
    <mergeCell ref="A10:B10"/>
    <mergeCell ref="A24:B24"/>
  </mergeCells>
  <pageMargins left="0.98425196850393704" right="0.59055118110236227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A69DF-F5BA-4A97-96F6-4D5C86B02AB8}">
  <dimension ref="A1:H42"/>
  <sheetViews>
    <sheetView tabSelected="1" view="pageBreakPreview" zoomScale="113" zoomScaleNormal="145" zoomScaleSheetLayoutView="113" workbookViewId="0">
      <selection activeCell="A7" sqref="A7"/>
    </sheetView>
  </sheetViews>
  <sheetFormatPr defaultRowHeight="21" x14ac:dyDescent="0.35"/>
  <cols>
    <col min="2" max="2" width="11.625" customWidth="1"/>
    <col min="3" max="3" width="13.25" customWidth="1"/>
    <col min="4" max="4" width="10.125" customWidth="1"/>
    <col min="5" max="5" width="13.375" customWidth="1"/>
    <col min="6" max="6" width="13.25" customWidth="1"/>
    <col min="7" max="7" width="12.375" customWidth="1"/>
  </cols>
  <sheetData>
    <row r="1" spans="1:7" x14ac:dyDescent="0.35">
      <c r="G1" s="1">
        <v>38</v>
      </c>
    </row>
    <row r="3" spans="1:7" x14ac:dyDescent="0.35">
      <c r="G3" s="73" t="s">
        <v>59</v>
      </c>
    </row>
    <row r="4" spans="1:7" x14ac:dyDescent="0.35">
      <c r="A4" s="9"/>
      <c r="B4" s="1" t="s">
        <v>20</v>
      </c>
      <c r="C4" s="1"/>
      <c r="D4" s="9"/>
      <c r="E4" s="1"/>
    </row>
    <row r="5" spans="1:7" x14ac:dyDescent="0.35">
      <c r="A5" s="8" t="s">
        <v>83</v>
      </c>
      <c r="B5" s="1"/>
      <c r="C5" s="1"/>
      <c r="D5" s="9"/>
      <c r="E5" s="1"/>
    </row>
    <row r="6" spans="1:7" x14ac:dyDescent="0.35">
      <c r="A6" s="8" t="s">
        <v>84</v>
      </c>
      <c r="B6" s="1"/>
      <c r="C6" s="1"/>
      <c r="D6" s="9"/>
      <c r="E6" s="1"/>
    </row>
    <row r="7" spans="1:7" x14ac:dyDescent="0.35">
      <c r="A7" s="8" t="s">
        <v>85</v>
      </c>
      <c r="B7" s="1"/>
      <c r="C7" s="1"/>
      <c r="D7" s="9"/>
      <c r="E7" s="1"/>
    </row>
    <row r="8" spans="1:7" ht="21.75" thickBot="1" x14ac:dyDescent="0.4">
      <c r="A8" s="9"/>
      <c r="B8" s="1"/>
      <c r="C8" s="1"/>
      <c r="D8" s="9"/>
      <c r="E8" s="1"/>
    </row>
    <row r="9" spans="1:7" x14ac:dyDescent="0.35">
      <c r="A9" s="122" t="s">
        <v>9</v>
      </c>
      <c r="B9" s="123"/>
      <c r="C9" s="122" t="s">
        <v>0</v>
      </c>
      <c r="D9" s="21" t="s">
        <v>1</v>
      </c>
      <c r="E9" s="50" t="s">
        <v>21</v>
      </c>
      <c r="F9" s="55" t="s">
        <v>3</v>
      </c>
      <c r="G9" s="55" t="s">
        <v>25</v>
      </c>
    </row>
    <row r="10" spans="1:7" x14ac:dyDescent="0.35">
      <c r="A10" s="124"/>
      <c r="B10" s="125"/>
      <c r="C10" s="124"/>
      <c r="D10" s="19" t="s">
        <v>2</v>
      </c>
      <c r="E10" s="51" t="s">
        <v>22</v>
      </c>
      <c r="F10" s="56" t="s">
        <v>4</v>
      </c>
      <c r="G10" s="56" t="s">
        <v>27</v>
      </c>
    </row>
    <row r="11" spans="1:7" ht="21.75" thickBot="1" x14ac:dyDescent="0.4">
      <c r="A11" s="124"/>
      <c r="B11" s="125"/>
      <c r="C11" s="124"/>
      <c r="D11" s="20"/>
      <c r="E11" s="52"/>
      <c r="F11" s="57" t="s">
        <v>5</v>
      </c>
      <c r="G11" s="57" t="s">
        <v>28</v>
      </c>
    </row>
    <row r="12" spans="1:7" x14ac:dyDescent="0.35">
      <c r="A12" s="130" t="s">
        <v>42</v>
      </c>
      <c r="B12" s="131"/>
      <c r="C12" s="42" t="s">
        <v>15</v>
      </c>
      <c r="D12" s="19">
        <v>1</v>
      </c>
      <c r="E12" s="53">
        <v>100</v>
      </c>
      <c r="F12" s="10">
        <v>250000</v>
      </c>
      <c r="G12" s="66">
        <f>F12*100/300000</f>
        <v>83.333333333333329</v>
      </c>
    </row>
    <row r="13" spans="1:7" x14ac:dyDescent="0.35">
      <c r="A13" s="23" t="s">
        <v>43</v>
      </c>
      <c r="B13" s="24"/>
      <c r="C13" s="58"/>
      <c r="D13" s="19"/>
      <c r="E13" s="51"/>
      <c r="F13" s="14"/>
      <c r="G13" s="67"/>
    </row>
    <row r="14" spans="1:7" x14ac:dyDescent="0.35">
      <c r="A14" s="23" t="s">
        <v>44</v>
      </c>
      <c r="B14" s="24"/>
      <c r="C14" s="58"/>
      <c r="D14" s="19"/>
      <c r="E14" s="51"/>
      <c r="F14" s="14"/>
      <c r="G14" s="67"/>
    </row>
    <row r="15" spans="1:7" ht="21.75" thickBot="1" x14ac:dyDescent="0.4">
      <c r="A15" s="29" t="s">
        <v>26</v>
      </c>
      <c r="B15" s="26"/>
      <c r="C15" s="44"/>
      <c r="D15" s="20"/>
      <c r="E15" s="52"/>
      <c r="F15" s="28"/>
      <c r="G15" s="68"/>
    </row>
    <row r="16" spans="1:7" x14ac:dyDescent="0.35">
      <c r="A16" s="23" t="s">
        <v>29</v>
      </c>
      <c r="B16" s="59"/>
      <c r="C16" s="43" t="s">
        <v>16</v>
      </c>
      <c r="D16" s="19">
        <v>10</v>
      </c>
      <c r="E16" s="53">
        <v>40</v>
      </c>
      <c r="F16" s="10">
        <v>5536950</v>
      </c>
      <c r="G16" s="66">
        <f>F16*100/12325650</f>
        <v>44.922174489783501</v>
      </c>
    </row>
    <row r="17" spans="1:8" x14ac:dyDescent="0.35">
      <c r="A17" s="23" t="s">
        <v>16</v>
      </c>
      <c r="B17" s="60"/>
      <c r="C17" s="43"/>
      <c r="D17" s="19"/>
      <c r="E17" s="53"/>
      <c r="F17" s="10"/>
      <c r="G17" s="48"/>
    </row>
    <row r="18" spans="1:8" x14ac:dyDescent="0.35">
      <c r="A18" s="23" t="s">
        <v>47</v>
      </c>
      <c r="B18" s="60"/>
      <c r="C18" s="40"/>
      <c r="D18" s="19"/>
      <c r="E18" s="40"/>
      <c r="F18" s="14"/>
      <c r="G18" s="19"/>
    </row>
    <row r="19" spans="1:8" x14ac:dyDescent="0.35">
      <c r="A19" s="23" t="s">
        <v>48</v>
      </c>
      <c r="B19" s="60"/>
      <c r="C19" s="40"/>
      <c r="D19" s="19"/>
      <c r="E19" s="40"/>
      <c r="F19" s="14"/>
      <c r="G19" s="19"/>
    </row>
    <row r="20" spans="1:8" x14ac:dyDescent="0.35">
      <c r="A20" s="23" t="s">
        <v>49</v>
      </c>
      <c r="B20" s="60"/>
      <c r="C20" s="40"/>
      <c r="D20" s="19"/>
      <c r="E20" s="40"/>
      <c r="F20" s="14"/>
      <c r="G20" s="19"/>
    </row>
    <row r="21" spans="1:8" ht="21.75" thickBot="1" x14ac:dyDescent="0.4">
      <c r="A21" s="29" t="s">
        <v>40</v>
      </c>
      <c r="B21" s="61"/>
      <c r="C21" s="45" t="s">
        <v>6</v>
      </c>
      <c r="D21" s="20"/>
      <c r="E21" s="45"/>
      <c r="F21" s="28"/>
      <c r="G21" s="20"/>
    </row>
    <row r="22" spans="1:8" x14ac:dyDescent="0.35">
      <c r="A22" s="74" t="s">
        <v>45</v>
      </c>
      <c r="B22" s="71"/>
      <c r="C22" s="5" t="s">
        <v>30</v>
      </c>
      <c r="D22" s="3">
        <v>4</v>
      </c>
      <c r="E22" s="51">
        <v>28.57</v>
      </c>
      <c r="F22" s="33">
        <v>750000</v>
      </c>
      <c r="G22" s="69">
        <f>F22*100/2393500</f>
        <v>31.334865260079383</v>
      </c>
    </row>
    <row r="23" spans="1:8" x14ac:dyDescent="0.35">
      <c r="A23" s="23" t="s">
        <v>46</v>
      </c>
      <c r="B23" s="62"/>
      <c r="C23" s="63" t="s">
        <v>31</v>
      </c>
      <c r="D23" s="12"/>
      <c r="E23" s="64"/>
      <c r="F23" s="14"/>
      <c r="G23" s="10"/>
    </row>
    <row r="24" spans="1:8" x14ac:dyDescent="0.35">
      <c r="A24" s="23" t="s">
        <v>44</v>
      </c>
      <c r="B24" s="62"/>
      <c r="C24" s="5"/>
      <c r="D24" s="12"/>
      <c r="E24" s="10"/>
      <c r="F24" s="14"/>
      <c r="G24" s="10"/>
    </row>
    <row r="25" spans="1:8" ht="21.75" thickBot="1" x14ac:dyDescent="0.4">
      <c r="A25" s="23" t="s">
        <v>26</v>
      </c>
      <c r="B25" s="62"/>
      <c r="C25" s="5"/>
      <c r="D25" s="12"/>
      <c r="E25" s="10"/>
      <c r="F25" s="14"/>
      <c r="G25" s="10"/>
    </row>
    <row r="26" spans="1:8" ht="21.75" thickBot="1" x14ac:dyDescent="0.4">
      <c r="A26" s="128">
        <v>3</v>
      </c>
      <c r="B26" s="129"/>
      <c r="C26" s="47">
        <v>3</v>
      </c>
      <c r="D26" s="49">
        <f>D22+D16+D12</f>
        <v>15</v>
      </c>
      <c r="E26" s="54">
        <v>37.5</v>
      </c>
      <c r="F26" s="98">
        <f>F12+F16+F22</f>
        <v>6536950</v>
      </c>
      <c r="G26" s="99">
        <f>F26*100/15019150</f>
        <v>43.524100897853742</v>
      </c>
      <c r="H26" s="70"/>
    </row>
    <row r="27" spans="1:8" ht="21.75" thickTop="1" x14ac:dyDescent="0.35"/>
    <row r="42" spans="8:8" x14ac:dyDescent="0.35">
      <c r="H42">
        <v>1</v>
      </c>
    </row>
  </sheetData>
  <mergeCells count="4">
    <mergeCell ref="A9:B11"/>
    <mergeCell ref="C9:C11"/>
    <mergeCell ref="A12:B12"/>
    <mergeCell ref="A26:B26"/>
  </mergeCells>
  <pageMargins left="0.98425196850393704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ตารางที่ 1</vt:lpstr>
      <vt:lpstr>ตารางที่ 2</vt:lpstr>
      <vt:lpstr>ตารางที่ 3</vt:lpstr>
      <vt:lpstr>ตารางที่ 4</vt:lpstr>
      <vt:lpstr>'ตารางที่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2024-10-10T04:43:29Z</cp:lastPrinted>
  <dcterms:created xsi:type="dcterms:W3CDTF">2022-09-08T04:05:03Z</dcterms:created>
  <dcterms:modified xsi:type="dcterms:W3CDTF">2024-10-12T02:49:39Z</dcterms:modified>
</cp:coreProperties>
</file>