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FC394FF6-B556-432D-8722-66A408DAD0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calcPr calcId="191029"/>
</workbook>
</file>

<file path=xl/calcChain.xml><?xml version="1.0" encoding="utf-8"?>
<calcChain xmlns="http://schemas.openxmlformats.org/spreadsheetml/2006/main">
  <c r="H24" i="14" l="1"/>
  <c r="H20" i="14"/>
  <c r="H18" i="14"/>
  <c r="H14" i="14"/>
  <c r="F24" i="14"/>
  <c r="D24" i="14"/>
  <c r="E23" i="13"/>
  <c r="C23" i="13"/>
  <c r="C32" i="12"/>
  <c r="G80" i="1"/>
  <c r="F62" i="1"/>
  <c r="E62" i="1"/>
  <c r="D62" i="1"/>
  <c r="C62" i="1"/>
  <c r="H19" i="14"/>
  <c r="F15" i="13" l="1"/>
</calcChain>
</file>

<file path=xl/sharedStrings.xml><?xml version="1.0" encoding="utf-8"?>
<sst xmlns="http://schemas.openxmlformats.org/spreadsheetml/2006/main" count="201" uniqueCount="95">
  <si>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</si>
  <si>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</si>
  <si>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</si>
  <si>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</si>
  <si>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</si>
  <si>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</si>
  <si>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</si>
  <si>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สาธารณสุข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</si>
  <si>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</si>
  <si>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</si>
  <si>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</si>
  <si>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</si>
  <si>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</si>
  <si>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</si>
  <si>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ในแผนฯ</t>
  </si>
  <si>
    <t>ในงบฯ</t>
  </si>
  <si>
    <t>คิดเป็นร้อยละของ</t>
  </si>
  <si>
    <t>โครงการทั้งหมด</t>
  </si>
  <si>
    <t>นันทนาการ</t>
  </si>
  <si>
    <t>คิดเป็นร้อยละ</t>
  </si>
  <si>
    <t>ของงบประมาณ</t>
  </si>
  <si>
    <t>ทั้งหมด</t>
  </si>
  <si>
    <t xml:space="preserve">          ยุทธศาสตร์ที่  1. ยุทธศาสตร์การพัฒนาด้านโครงสร้างพื้นฐาน สาธารณูปโภคและสาธารณูปการ</t>
  </si>
  <si>
    <t xml:space="preserve">          โครงการที่ดำเนินการ ก็คือ โครงการที่ดำเนินการจริงในเชิงกลยุทธ์/แนวทางการพัฒนาและแผนงาน</t>
  </si>
  <si>
    <t>ตารางที่ 1</t>
  </si>
  <si>
    <t>ตารางที่ 2</t>
  </si>
  <si>
    <t>ตารางที่ 4</t>
  </si>
  <si>
    <t>ตารางที่ 3</t>
  </si>
  <si>
    <t xml:space="preserve">ยุทธศาสตร์ที่  1. ยุทธศาสตร์การพัฒนาด้านโครงสร้างพื้นฐาน สาธารณูปโภคและสาธารณูปการ </t>
  </si>
  <si>
    <t>เพื่อหาหรือกำหนดค่าร้อยละ</t>
  </si>
  <si>
    <t xml:space="preserve">งบประมาณ พ.ศ.2568 จำนวน 1 โครงการ งบประมาณรายจ่าย 159,000 บาท จาก 73,957,000 บาท </t>
  </si>
  <si>
    <t xml:space="preserve">มีทั้งหมด 74 โครงการ จำนวน 131,484,000 บาท  นำไปจัดทำงบประมาณรายจ่าย  ประจำปีงบประมาณ </t>
  </si>
  <si>
    <t xml:space="preserve">          6. ยุทธศาสตร์การพัฒนาด้านคุณภาพชีวิตศักยภาพคนและความเข้มแข็งของชุมชน</t>
  </si>
  <si>
    <t>กลยุทธ์ที่ (2) ส่งเสริมคุณภาพชีวิต</t>
  </si>
  <si>
    <t>กลยุทธ์ที่ (5) การรักษาความสงบ</t>
  </si>
  <si>
    <t>เรียบร้อยและความปลอดภัยใน</t>
  </si>
  <si>
    <t>ชีวิตและทรัพย์สิน</t>
  </si>
  <si>
    <t>งานบริหารทั่วไป</t>
  </si>
  <si>
    <t>การรักษาความ</t>
  </si>
  <si>
    <t>สงบภายใน</t>
  </si>
  <si>
    <t>สร้างความเข้มแข็ง</t>
  </si>
  <si>
    <t>ของชุมชน</t>
  </si>
  <si>
    <t>กลยุทธ์ที่ (1) ป้องกันและแก้ไข</t>
  </si>
  <si>
    <t>ปัญหายาเสพติด</t>
  </si>
  <si>
    <t>กลยุทธ์ที่ (3) ส่งเสริมกีฬาและ</t>
  </si>
  <si>
    <t>การศาสนาวัฒน</t>
  </si>
  <si>
    <t>ธรรมและ</t>
  </si>
  <si>
    <t xml:space="preserve">          กลยุทธ์ที่ (1) ป้องกันและแก้ไขปัญหายาเสพติด กลยุทธ์ที่ (3) ส่งเสริมกีฬาและนันทนาการ มี 1  แผนงาน </t>
  </si>
  <si>
    <t xml:space="preserve">          ยุทธศาสตร์ที่ 6. ยุทธศาสตร์การพัฒนาด้านคุณภาพชีวิตศักยภาพคนและความเข้มแข็งของชุมชน</t>
  </si>
  <si>
    <t>งบกลาง</t>
  </si>
  <si>
    <t xml:space="preserve"> -</t>
  </si>
  <si>
    <t>ตารางที่ 1 - 4</t>
  </si>
  <si>
    <t>100,000 บาท จาก 100,000 บาท เพื่อหาหรือกำหนดค่าร้อยละ</t>
  </si>
  <si>
    <t xml:space="preserve">          กลยุทธ์ที่ (2) ส่งเสริมคุณภาพชีวิต มี 1 แผนงาน   มีโครงการทั้งหมด  1  โครงการ จำนวนงบประมาณ </t>
  </si>
  <si>
    <r>
      <t>งบประมาณ พ.ศ.2568 จำนวน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1 โครงการ จำนวนงบประมาณ  100,000 บาท การคิดคำนวณ  เป็นการคิด</t>
    </r>
  </si>
  <si>
    <t xml:space="preserve">          กลยุทธ์ที่ (2) ส่งเสริมคุณภาพชีวิต กลยุทธ์ที่ (5) การรักษาความสงบเรียบร้อยและความปลอดภัยในชีวิต</t>
  </si>
  <si>
    <t xml:space="preserve">          กลยุทธ์ที่ (2) ส่งเสริมคุณภาพชีวิตทรัพย์สิน มี 1 แผนงาน มีโครงการทั้งหมด 2 โครงการ จำนวนงบ</t>
  </si>
  <si>
    <t>ประมาณ 150,000 บาท กำหนดตัวอย่างนี้ เทศบาลตำบลบ้านสิงห์  ไม่ได้นำมาจัดทำเป็นเทศบัญญัติงบ</t>
  </si>
  <si>
    <t xml:space="preserve">ประมาณรายประจำปี งบประมาณ พ.ศ.2568 </t>
  </si>
  <si>
    <t xml:space="preserve">          กลยุทธ์ที่ (2) ส่งเสริมคุณภาพชีวิตทรัพย์สิน มี 1 แผนงาน มีโครงการทั้งหมด 8 โครงการ จำนวนงบ</t>
  </si>
  <si>
    <t>ประมาณ 1,414,000 บาท กำหนดตัวอย่างนี้ เทศบาลตำบลบ้านสิงห์ ไม่ได้นำมาจัดทำเป็นเทศบัญญัติงบ</t>
  </si>
  <si>
    <t>มีจำนวน 37 โครงการ จำนวนงบประมาณ 8,802000 บาท ซึ่งเป็นจะนำไปสู่การคิดเป็นร้อยละของโครงการ</t>
  </si>
  <si>
    <t>และทรัพย์สิน มี 2 งาน มีโครงการทั้งหมด 20 โครงการ จำนวนงบประมาณ 5,780,000 บาท กำหนดตัวอย่าง</t>
  </si>
  <si>
    <t>นี้ เทศบาลตำบลบ้านสิงห์ นำมาจัดทำเป็นเทศบัญญัติงบประมาณรายประจำปี งบประมาณ พ.ศ.2568 จำนวน</t>
  </si>
  <si>
    <r>
      <rPr>
        <sz val="16"/>
        <rFont val="TH SarabunIT๙"/>
        <family val="2"/>
      </rPr>
      <t>8 โครงการ จำนวนงบประมาณ 115,000 บาท</t>
    </r>
    <r>
      <rPr>
        <sz val="16"/>
        <color theme="1"/>
        <rFont val="TH SarabunIT๙"/>
        <family val="2"/>
      </rPr>
      <t xml:space="preserve"> การคิดคำนวณ เป็นการคิดคำนาณจากการจัดทำงบประมาณ</t>
    </r>
  </si>
  <si>
    <t>จาก 5,780,000 บาท เพื่อหาหรือกำหนดค่าร้อยละ</t>
  </si>
  <si>
    <t>ประมาณรายประจำปี งบประมาณ พ.ศ.2568 จำนวน 4 โครงการ จาก 8 โครงการ จำนวนเงินที่นำไปจัดทำ</t>
  </si>
  <si>
    <t>ทำงบประมาณรายจ่าย 600,000 บาท จาก 1,414,000 บาท</t>
  </si>
  <si>
    <t xml:space="preserve">มีโครงการทั้งหมด 6 โครงการ จำนวนงบประมาณ 1,358,000 บาท  กำหนดตัวอย่างนี้  เทศบาลตำบลบ้านสิงห์ </t>
  </si>
  <si>
    <r>
      <t xml:space="preserve">นำไปจัดทำงบประมาณ การคิดคำนวณ เป็นการคิดคำนาณจากจำนวนเงินที่นำไปจัดทำงบประมาณ </t>
    </r>
    <r>
      <rPr>
        <sz val="16"/>
        <rFont val="TH SarabunIT๙"/>
        <family val="2"/>
      </rPr>
      <t xml:space="preserve">828,000 </t>
    </r>
  </si>
  <si>
    <r>
      <rPr>
        <sz val="16"/>
        <color theme="1"/>
        <rFont val="TH SarabunIT๙"/>
        <family val="2"/>
      </rPr>
      <t>บาท 1,358,000 บาท เพื่อหาหรือ</t>
    </r>
    <r>
      <rPr>
        <sz val="16"/>
        <color theme="1"/>
        <rFont val="TH SarabunPSK"/>
        <family val="2"/>
      </rPr>
      <t>กำหนดค่าร้อยละ</t>
    </r>
  </si>
  <si>
    <r>
      <t xml:space="preserve">นำมาจัดทำเป็นเทศบัญญัติงบประมาณรายประจำปี  งบประมาณ  พ.ศ. 2568  จำนวน </t>
    </r>
    <r>
      <rPr>
        <sz val="16"/>
        <rFont val="TH SarabunIT๙"/>
        <family val="2"/>
      </rPr>
      <t xml:space="preserve"> 4 </t>
    </r>
    <r>
      <rPr>
        <sz val="16"/>
        <color theme="1"/>
        <rFont val="TH SarabunIT๙"/>
        <family val="2"/>
      </rPr>
      <t>โครงการ  จำนวนงบ</t>
    </r>
  </si>
  <si>
    <t>งานงบกลาง</t>
  </si>
  <si>
    <t xml:space="preserve">          กลยุทธ์ที่ (2) ส่งเสริมคุณภาพชีวิต มี 1 แผนงาน จำนวน 1 โครงการ จำนวนโครงการที่ปรากฎใน</t>
  </si>
  <si>
    <t>แผนพัฒนาท้องถิ่น (พ.ศ.2566 - 2570) เฉพาะปี พ.ศ. 2568 จำนวน 1 โครงการ</t>
  </si>
  <si>
    <t xml:space="preserve">          กลยุทธ์ที่ (2) ส่งเสริมคุณภาพชีวิต กลยุทธ์ที่ (5) การรักษาความสงบเรียบร้อยและความปลอดภัย</t>
  </si>
  <si>
    <t xml:space="preserve">(พ.ศ.2566 - 2570) เฉพาะปี พ.ศ. 2568 จำนวน 20  โครงการ </t>
  </si>
  <si>
    <t xml:space="preserve">ในชีวิตและทรัพย์สิน มี 1 แผนงาน จำนวน 2 งาน จำนวน 8 โครงการ ที่ปรากฎในแผนพัฒนาท้องถิ่น </t>
  </si>
  <si>
    <t xml:space="preserve">          กลยุทธ์ที่ (2) ส่งเสริมคุณภาพชีวิตทรัพย์สิน มี 1 แผนงาน 2 งาน จำนวน 4 โครงการ จำนวน</t>
  </si>
  <si>
    <t xml:space="preserve">โครงการที่ปรากฎในแผนพัฒนาท้องถิ่น (พ.ศ.2566 - 2570) เฉพาะปี 2568 จำนวน 10 โครงการ </t>
  </si>
  <si>
    <t xml:space="preserve">          กลยุทธ์ที่ (1) ป้องกันและแก้ไขปัญหายาเสพติด กลยุทธ์ที่ (3) ส่งเสริมกีฬาและนันทนาการ มี </t>
  </si>
  <si>
    <r>
      <t>1 แผนงาน จำนวน 4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โครงการ จำนวนโครงการที่ปรากฎในแผนพัฒนาท้องถิ่น (พ.ศ.2566-2570) </t>
    </r>
  </si>
  <si>
    <t xml:space="preserve">เฉพาะปี 2568 จำนวน 6 โครงการ </t>
  </si>
  <si>
    <t xml:space="preserve">100,000 บาท กำหนดตัวอย่างนี้ เทศบาลตำบลบ้านสิงห์ นำมาจัดทำเป็นเทศบัญญัติงบประมาณรายประจำปี </t>
  </si>
  <si>
    <t xml:space="preserve">           ยุทธศาสตร์ที่ 6. ยุทธศาสตร์การพัฒนาด้านคุณภาพชีวิตศักยภาพคนและความเข้มแข็งของชุมชน ปรากฎ</t>
  </si>
  <si>
    <t xml:space="preserve">กลยุทธ์/แนวทางการพัฒนา </t>
  </si>
  <si>
    <t>ในแผนพัฒนา พ.ศ.2566 - 2570  เฉพาะปี  2568 มีทั้งหมด 4 กลยุทธ์/แนวทางการพัฒนา 5 แผนงาน และ</t>
  </si>
  <si>
    <t xml:space="preserve"> (ดูข้อมูลประกอบหน้า 116 - 121)</t>
  </si>
  <si>
    <t>ทั้งหมด กำหนดไว้ 4 กลยุทธ์/แนวทางการพัฒนา ตามตารางที่ 1 ดังนี้ (ดูข้อมูลประกอบหน้า 120)</t>
  </si>
  <si>
    <t>ตามตารางที่ 2 ดังนี้ (ดูข้อมูลประกอบหน้า 120)</t>
  </si>
  <si>
    <t xml:space="preserve">คำนวณจากการจัดทำงบประมาณรายจ่ายจริง 1 โครงการ จาก 1 โครงการ จำนวนเงินที่นำไปจัดทำงบประมาณ </t>
  </si>
  <si>
    <t>รายจ่ายจริง จำนวน 8 โครงการ จาก 20 โครงการ จำนวนเงินที่นำไปจัดทำงบประมาณ 115,000  บาท จาก</t>
  </si>
  <si>
    <t>ประมาณ 828,000บาท การจัดทำงบประมาณรายจ่ายจริง จำนวน 1 โครงการ จาก 6 โครงการ จำนวนเงินที่</t>
  </si>
  <si>
    <t xml:space="preserve">          เพื่อความสอดคล้องเชื่อมโยงกับยุทธศาสตร์การพัฒนาขององค์กรปกครองส่วนท้องถิ่น กลยุทธ์หรือ</t>
  </si>
  <si>
    <t>แนวทางการพัฒนา แผนงาน โครงการที่ดำเนินการ ตามตารางที่ 3 ดังนี้ (ดูข้อมูลประกอบหน้า 120)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</si>
</sst>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color theme="1"/>
      <name val="TH SarabunIT๙"/>
      <family val="2"/>
      <charset val="222"/>
    </font>
    <font>
      <b/>
      <sz val="24"/>
      <color theme="1"/>
      <name val="TH SarabunIT๙"/>
      <family val="2"/>
      <charset val="222"/>
    </font>
    <font>
      <b/>
      <sz val="20"/>
      <color theme="1"/>
      <name val="TH SarabunPSK"/>
      <family val="2"/>
      <charset val="222"/>
    </font>
    <font>
      <b/>
      <sz val="20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3" xfId="1" applyNumberFormat="1" applyFont="1" applyBorder="1"/>
    <xf numFmtId="187" fontId="1" fillId="0" borderId="0" xfId="1" applyNumberFormat="1" applyFont="1" applyBorder="1"/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4" xfId="0" applyFont="1" applyBorder="1" applyAlignment="1">
      <alignment horizontal="center"/>
    </xf>
    <xf numFmtId="0" fontId="5" fillId="0" borderId="12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187" fontId="1" fillId="0" borderId="15" xfId="1" applyNumberFormat="1" applyFont="1" applyBorder="1" applyAlignment="1">
      <alignment horizontal="center"/>
    </xf>
    <xf numFmtId="187" fontId="1" fillId="0" borderId="4" xfId="1" applyNumberFormat="1" applyFont="1" applyBorder="1" applyAlignment="1">
      <alignment horizontal="center"/>
    </xf>
    <xf numFmtId="18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87" fontId="1" fillId="0" borderId="0" xfId="1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7" fontId="1" fillId="0" borderId="2" xfId="1" applyNumberFormat="1" applyFont="1" applyBorder="1" applyAlignment="1">
      <alignment horizontal="center"/>
    </xf>
    <xf numFmtId="187" fontId="1" fillId="0" borderId="3" xfId="1" quotePrefix="1" applyNumberFormat="1" applyFont="1" applyBorder="1" applyAlignment="1">
      <alignment horizontal="center"/>
    </xf>
    <xf numFmtId="0" fontId="5" fillId="0" borderId="18" xfId="0" applyFont="1" applyBorder="1"/>
    <xf numFmtId="0" fontId="1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187" fontId="1" fillId="0" borderId="5" xfId="1" applyNumberFormat="1" applyFont="1" applyBorder="1"/>
    <xf numFmtId="0" fontId="5" fillId="0" borderId="20" xfId="0" applyFont="1" applyBorder="1"/>
    <xf numFmtId="187" fontId="0" fillId="0" borderId="0" xfId="1" applyNumberFormat="1" applyFont="1"/>
    <xf numFmtId="187" fontId="0" fillId="0" borderId="0" xfId="0" applyNumberFormat="1"/>
    <xf numFmtId="0" fontId="5" fillId="0" borderId="2" xfId="0" applyFont="1" applyBorder="1" applyAlignment="1">
      <alignment horizontal="left"/>
    </xf>
    <xf numFmtId="187" fontId="1" fillId="0" borderId="2" xfId="1" applyNumberFormat="1" applyFont="1" applyBorder="1" applyAlignment="1"/>
    <xf numFmtId="187" fontId="1" fillId="0" borderId="3" xfId="1" quotePrefix="1" applyNumberFormat="1" applyFont="1" applyBorder="1" applyAlignment="1">
      <alignment vertical="center"/>
    </xf>
    <xf numFmtId="187" fontId="1" fillId="0" borderId="3" xfId="1" quotePrefix="1" applyNumberFormat="1" applyFont="1" applyBorder="1" applyAlignment="1"/>
    <xf numFmtId="187" fontId="1" fillId="0" borderId="3" xfId="1" applyNumberFormat="1" applyFont="1" applyBorder="1" applyAlignment="1">
      <alignment vertical="center"/>
    </xf>
    <xf numFmtId="187" fontId="1" fillId="0" borderId="3" xfId="1" applyNumberFormat="1" applyFont="1" applyBorder="1" applyAlignment="1"/>
    <xf numFmtId="43" fontId="1" fillId="0" borderId="4" xfId="1" quotePrefix="1" applyFont="1" applyBorder="1" applyAlignment="1">
      <alignment vertical="center"/>
    </xf>
    <xf numFmtId="187" fontId="1" fillId="0" borderId="4" xfId="1" applyNumberFormat="1" applyFont="1" applyBorder="1" applyAlignment="1"/>
    <xf numFmtId="187" fontId="1" fillId="0" borderId="3" xfId="0" applyNumberFormat="1" applyFont="1" applyBorder="1"/>
    <xf numFmtId="0" fontId="7" fillId="0" borderId="0" xfId="0" applyFont="1" applyAlignment="1">
      <alignment horizontal="left"/>
    </xf>
    <xf numFmtId="0" fontId="5" fillId="0" borderId="14" xfId="0" applyFont="1" applyBorder="1"/>
    <xf numFmtId="0" fontId="5" fillId="0" borderId="17" xfId="0" applyFont="1" applyBorder="1"/>
    <xf numFmtId="0" fontId="1" fillId="0" borderId="3" xfId="0" applyFont="1" applyBorder="1"/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187" fontId="1" fillId="0" borderId="21" xfId="1" applyNumberFormat="1" applyFont="1" applyBorder="1"/>
    <xf numFmtId="0" fontId="1" fillId="0" borderId="21" xfId="0" applyFont="1" applyBorder="1" applyAlignment="1">
      <alignment horizontal="center" vertical="center"/>
    </xf>
    <xf numFmtId="187" fontId="1" fillId="0" borderId="21" xfId="1" applyNumberFormat="1" applyFont="1" applyBorder="1" applyAlignment="1">
      <alignment horizontal="center"/>
    </xf>
    <xf numFmtId="187" fontId="8" fillId="0" borderId="3" xfId="1" applyNumberFormat="1" applyFont="1" applyBorder="1"/>
    <xf numFmtId="0" fontId="8" fillId="0" borderId="3" xfId="0" applyFont="1" applyBorder="1" applyAlignment="1">
      <alignment horizontal="center" vertical="center"/>
    </xf>
    <xf numFmtId="187" fontId="8" fillId="0" borderId="3" xfId="1" applyNumberFormat="1" applyFont="1" applyBorder="1" applyAlignment="1">
      <alignment horizontal="center"/>
    </xf>
    <xf numFmtId="0" fontId="5" fillId="0" borderId="22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87" fontId="1" fillId="0" borderId="1" xfId="1" applyNumberFormat="1" applyFont="1" applyBorder="1"/>
    <xf numFmtId="0" fontId="1" fillId="0" borderId="1" xfId="0" applyFont="1" applyBorder="1" applyAlignment="1">
      <alignment horizontal="center" vertical="center"/>
    </xf>
    <xf numFmtId="187" fontId="1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1" fillId="0" borderId="5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/>
    </xf>
    <xf numFmtId="0" fontId="5" fillId="0" borderId="1" xfId="0" applyFont="1" applyBorder="1"/>
    <xf numFmtId="2" fontId="1" fillId="0" borderId="3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0" borderId="31" xfId="0" applyFont="1" applyBorder="1"/>
    <xf numFmtId="0" fontId="5" fillId="0" borderId="32" xfId="0" applyFont="1" applyBorder="1"/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102"/>
  <sheetViews>
    <sheetView tabSelected="1" view="pageBreakPreview" zoomScale="141" zoomScaleNormal="100" zoomScaleSheetLayoutView="141" workbookViewId="0">
      <selection activeCell="A95" sqref="A95"/>
    </sheetView>
  </sheetViews>
  <sheetFormatPr defaultRowHeight="21" x14ac:dyDescent="0.35"/>
  <cols>
    <col min="1" max="1" width="22.125" customWidth="1"/>
    <col min="2" max="2" width="12.375" customWidth="1"/>
    <col min="3" max="3" width="14.5" customWidth="1"/>
    <col min="4" max="4" width="12.375" customWidth="1"/>
    <col min="5" max="5" width="10" style="13" customWidth="1"/>
    <col min="6" max="6" width="12" customWidth="1"/>
    <col min="7" max="8" width="12.25" bestFit="1" customWidth="1"/>
  </cols>
  <sheetData>
    <row r="1" spans="1:6" x14ac:dyDescent="0.35">
      <c r="E1" s="93"/>
      <c r="F1" s="93">
        <v>46</v>
      </c>
    </row>
    <row r="11" spans="1:6" x14ac:dyDescent="0.35">
      <c r="A11" s="112" t="s">
        <v>32</v>
      </c>
      <c r="B11" s="112"/>
      <c r="C11" s="112"/>
      <c r="D11" s="112"/>
      <c r="E11" s="112"/>
      <c r="F11" s="112"/>
    </row>
    <row r="12" spans="1:6" ht="21.75" thickBot="1" x14ac:dyDescent="0.4">
      <c r="A12" s="94"/>
      <c r="B12" s="94"/>
      <c r="C12" s="94"/>
      <c r="D12" s="94"/>
      <c r="E12" s="95"/>
    </row>
    <row r="13" spans="1:6" ht="31.5" thickTop="1" x14ac:dyDescent="0.45">
      <c r="A13" s="113" t="s">
        <v>51</v>
      </c>
      <c r="B13" s="114"/>
      <c r="C13" s="114"/>
      <c r="D13" s="114"/>
      <c r="E13" s="114"/>
      <c r="F13" s="115"/>
    </row>
    <row r="14" spans="1:6" ht="26.25" x14ac:dyDescent="0.4">
      <c r="A14" s="116" t="s">
        <v>87</v>
      </c>
      <c r="B14" s="117"/>
      <c r="C14" s="117"/>
      <c r="D14" s="117"/>
      <c r="E14" s="117"/>
      <c r="F14" s="118"/>
    </row>
    <row r="15" spans="1:6" ht="21.75" thickBot="1" x14ac:dyDescent="0.4">
      <c r="A15" s="96"/>
      <c r="B15" s="97"/>
      <c r="C15" s="97"/>
      <c r="D15" s="97"/>
      <c r="E15" s="98"/>
      <c r="F15" s="99"/>
    </row>
    <row r="16" spans="1:6" ht="21.75" thickTop="1" x14ac:dyDescent="0.35"/>
    <row r="36" spans="1:8" x14ac:dyDescent="0.35">
      <c r="B36" t="s">
        <v>6</v>
      </c>
    </row>
    <row r="38" spans="1:8" x14ac:dyDescent="0.35">
      <c r="F38" s="1">
        <v>47</v>
      </c>
    </row>
    <row r="39" spans="1:8" ht="15" customHeight="1" x14ac:dyDescent="0.35"/>
    <row r="40" spans="1:8" x14ac:dyDescent="0.35">
      <c r="F40" s="46" t="s">
        <v>24</v>
      </c>
    </row>
    <row r="41" spans="1:8" ht="21" customHeight="1" x14ac:dyDescent="0.35">
      <c r="A41" s="6" t="s">
        <v>32</v>
      </c>
      <c r="B41" s="6"/>
      <c r="C41" s="6"/>
      <c r="D41" s="6"/>
      <c r="E41" s="12"/>
      <c r="F41" s="6"/>
    </row>
    <row r="42" spans="1:8" ht="21" customHeight="1" x14ac:dyDescent="0.35">
      <c r="A42" s="7" t="s">
        <v>61</v>
      </c>
      <c r="B42" s="1"/>
      <c r="C42" s="1"/>
      <c r="D42" s="1"/>
      <c r="E42" s="8"/>
      <c r="F42" s="1"/>
    </row>
    <row r="43" spans="1:8" ht="21" customHeight="1" x14ac:dyDescent="0.35">
      <c r="A43" s="7" t="s">
        <v>88</v>
      </c>
      <c r="B43" s="1"/>
      <c r="C43" s="1"/>
      <c r="D43" s="1"/>
      <c r="E43" s="8"/>
      <c r="F43" s="1"/>
    </row>
    <row r="44" spans="1:8" ht="15" customHeight="1" thickBot="1" x14ac:dyDescent="0.4">
      <c r="A44" s="7"/>
      <c r="B44" s="1"/>
      <c r="C44" s="1"/>
      <c r="D44" s="1"/>
      <c r="E44" s="8"/>
      <c r="F44" s="50"/>
    </row>
    <row r="45" spans="1:8" ht="18.95" customHeight="1" x14ac:dyDescent="0.35">
      <c r="A45" s="119" t="s">
        <v>9</v>
      </c>
      <c r="B45" s="119" t="s">
        <v>0</v>
      </c>
      <c r="C45" s="32" t="s">
        <v>10</v>
      </c>
      <c r="D45" s="2" t="s">
        <v>3</v>
      </c>
      <c r="E45" s="20"/>
      <c r="F45" s="2" t="s">
        <v>3</v>
      </c>
    </row>
    <row r="46" spans="1:8" ht="18.95" customHeight="1" x14ac:dyDescent="0.35">
      <c r="A46" s="120"/>
      <c r="B46" s="120"/>
      <c r="C46" s="14" t="s">
        <v>11</v>
      </c>
      <c r="D46" s="3" t="s">
        <v>4</v>
      </c>
      <c r="E46" s="18"/>
      <c r="F46" s="3" t="s">
        <v>4</v>
      </c>
    </row>
    <row r="47" spans="1:8" ht="18.95" customHeight="1" x14ac:dyDescent="0.35">
      <c r="A47" s="120"/>
      <c r="B47" s="120"/>
      <c r="C47" s="14" t="s">
        <v>8</v>
      </c>
      <c r="D47" s="3" t="s">
        <v>14</v>
      </c>
      <c r="E47" s="18" t="s">
        <v>1</v>
      </c>
      <c r="F47" s="3" t="s">
        <v>15</v>
      </c>
      <c r="H47" t="s">
        <v>6</v>
      </c>
    </row>
    <row r="48" spans="1:8" ht="18.95" customHeight="1" x14ac:dyDescent="0.35">
      <c r="A48" s="120"/>
      <c r="B48" s="120"/>
      <c r="C48" s="15" t="s">
        <v>12</v>
      </c>
      <c r="D48" s="3" t="s">
        <v>5</v>
      </c>
      <c r="E48" s="18" t="s">
        <v>2</v>
      </c>
      <c r="F48" s="3" t="s">
        <v>5</v>
      </c>
    </row>
    <row r="49" spans="1:8" ht="18.95" customHeight="1" thickBot="1" x14ac:dyDescent="0.4">
      <c r="A49" s="121"/>
      <c r="B49" s="120"/>
      <c r="C49" s="14" t="s">
        <v>13</v>
      </c>
      <c r="D49" s="78"/>
      <c r="E49" s="18"/>
      <c r="F49" s="3"/>
    </row>
    <row r="50" spans="1:8" ht="18.95" customHeight="1" thickBot="1" x14ac:dyDescent="0.4">
      <c r="A50" s="87" t="s">
        <v>33</v>
      </c>
      <c r="B50" s="88" t="s">
        <v>49</v>
      </c>
      <c r="C50" s="89">
        <v>1</v>
      </c>
      <c r="D50" s="90">
        <v>100000</v>
      </c>
      <c r="E50" s="91">
        <v>1</v>
      </c>
      <c r="F50" s="92">
        <v>100000</v>
      </c>
    </row>
    <row r="51" spans="1:8" ht="21" customHeight="1" x14ac:dyDescent="0.35">
      <c r="A51" s="63" t="s">
        <v>33</v>
      </c>
      <c r="B51" s="79" t="s">
        <v>37</v>
      </c>
      <c r="C51" s="80">
        <v>3</v>
      </c>
      <c r="D51" s="81">
        <v>90000</v>
      </c>
      <c r="E51" s="82">
        <v>1</v>
      </c>
      <c r="F51" s="83">
        <v>5000</v>
      </c>
      <c r="H51" s="64"/>
    </row>
    <row r="52" spans="1:8" ht="21" customHeight="1" x14ac:dyDescent="0.35">
      <c r="A52" s="63" t="s">
        <v>34</v>
      </c>
      <c r="B52" s="15" t="s">
        <v>38</v>
      </c>
      <c r="C52" s="14">
        <v>17</v>
      </c>
      <c r="D52" s="9">
        <v>5690000</v>
      </c>
      <c r="E52" s="18">
        <v>7</v>
      </c>
      <c r="F52" s="11">
        <v>110000</v>
      </c>
      <c r="H52" s="64"/>
    </row>
    <row r="53" spans="1:8" ht="21" customHeight="1" x14ac:dyDescent="0.35">
      <c r="A53" s="63" t="s">
        <v>35</v>
      </c>
      <c r="B53" s="15" t="s">
        <v>39</v>
      </c>
      <c r="C53" s="14"/>
      <c r="D53" s="74"/>
      <c r="E53" s="18"/>
      <c r="F53" s="3"/>
      <c r="H53" s="65"/>
    </row>
    <row r="54" spans="1:8" ht="21" customHeight="1" thickBot="1" x14ac:dyDescent="0.4">
      <c r="A54" s="61" t="s">
        <v>36</v>
      </c>
      <c r="B54" s="31"/>
      <c r="C54" s="29"/>
      <c r="D54" s="4"/>
      <c r="E54" s="19"/>
      <c r="F54" s="5"/>
    </row>
    <row r="55" spans="1:8" ht="21" customHeight="1" x14ac:dyDescent="0.35">
      <c r="A55" s="63" t="s">
        <v>33</v>
      </c>
      <c r="B55" s="79" t="s">
        <v>7</v>
      </c>
      <c r="C55" s="59">
        <v>2</v>
      </c>
      <c r="D55" s="62">
        <v>150000</v>
      </c>
      <c r="E55" s="47" t="s">
        <v>50</v>
      </c>
      <c r="F55" s="60" t="s">
        <v>50</v>
      </c>
    </row>
    <row r="56" spans="1:8" ht="21" customHeight="1" x14ac:dyDescent="0.35">
      <c r="A56" s="52"/>
      <c r="B56" s="15" t="s">
        <v>40</v>
      </c>
      <c r="C56" s="14">
        <v>8</v>
      </c>
      <c r="D56" s="84">
        <v>1414000</v>
      </c>
      <c r="E56" s="85">
        <v>4</v>
      </c>
      <c r="F56" s="86">
        <v>600000</v>
      </c>
    </row>
    <row r="57" spans="1:8" ht="21" customHeight="1" thickBot="1" x14ac:dyDescent="0.4">
      <c r="A57" s="19"/>
      <c r="B57" s="58" t="s">
        <v>41</v>
      </c>
      <c r="C57" s="14"/>
      <c r="D57" s="74"/>
      <c r="E57" s="18"/>
      <c r="F57" s="3"/>
    </row>
    <row r="58" spans="1:8" ht="21" customHeight="1" x14ac:dyDescent="0.35">
      <c r="A58" s="57" t="s">
        <v>42</v>
      </c>
      <c r="B58" s="66" t="s">
        <v>45</v>
      </c>
      <c r="C58" s="32">
        <v>6</v>
      </c>
      <c r="D58" s="55">
        <v>1358000</v>
      </c>
      <c r="E58" s="32">
        <v>4</v>
      </c>
      <c r="F58" s="67">
        <v>828000</v>
      </c>
    </row>
    <row r="59" spans="1:8" ht="21" customHeight="1" x14ac:dyDescent="0.35">
      <c r="A59" s="57" t="s">
        <v>43</v>
      </c>
      <c r="B59" s="44" t="s">
        <v>46</v>
      </c>
      <c r="C59" s="44"/>
      <c r="D59" s="56"/>
      <c r="E59" s="68"/>
      <c r="F59" s="69"/>
    </row>
    <row r="60" spans="1:8" ht="21" customHeight="1" x14ac:dyDescent="0.35">
      <c r="A60" s="15" t="s">
        <v>44</v>
      </c>
      <c r="B60" s="44" t="s">
        <v>18</v>
      </c>
      <c r="C60" s="3"/>
      <c r="D60" s="11"/>
      <c r="E60" s="70"/>
      <c r="F60" s="71"/>
    </row>
    <row r="61" spans="1:8" ht="21" customHeight="1" thickBot="1" x14ac:dyDescent="0.4">
      <c r="A61" s="31" t="s">
        <v>18</v>
      </c>
      <c r="B61" s="21"/>
      <c r="C61" s="5"/>
      <c r="D61" s="34"/>
      <c r="E61" s="72"/>
      <c r="F61" s="73"/>
    </row>
    <row r="62" spans="1:8" ht="21" customHeight="1" thickBot="1" x14ac:dyDescent="0.4">
      <c r="A62" s="22">
        <v>4</v>
      </c>
      <c r="B62" s="22">
        <v>5</v>
      </c>
      <c r="C62" s="22">
        <f>C58+C56+C55+C52+C51+C50</f>
        <v>37</v>
      </c>
      <c r="D62" s="35">
        <f>D58+D56+D55+D52+D51+D50</f>
        <v>8802000</v>
      </c>
      <c r="E62" s="36">
        <f>E58+E56+E52+E51+E50</f>
        <v>17</v>
      </c>
      <c r="F62" s="23">
        <f>F58+F56+F52+F51+F50</f>
        <v>1643000</v>
      </c>
    </row>
    <row r="63" spans="1:8" ht="15" customHeight="1" x14ac:dyDescent="0.35">
      <c r="A63" s="7"/>
      <c r="B63" s="1"/>
      <c r="C63" s="1" t="s">
        <v>6</v>
      </c>
      <c r="D63" s="1" t="s">
        <v>6</v>
      </c>
      <c r="E63" s="8"/>
      <c r="F63" s="1"/>
    </row>
    <row r="64" spans="1:8" ht="21" customHeight="1" x14ac:dyDescent="0.35">
      <c r="A64" s="1" t="s">
        <v>84</v>
      </c>
      <c r="B64" s="1"/>
      <c r="C64" s="1"/>
      <c r="D64" s="8"/>
      <c r="E64" s="1"/>
    </row>
    <row r="65" spans="1:7" ht="21" customHeight="1" x14ac:dyDescent="0.35">
      <c r="A65" s="7" t="s">
        <v>86</v>
      </c>
      <c r="B65" s="1"/>
      <c r="C65" s="1"/>
      <c r="D65" s="1"/>
      <c r="E65" s="8"/>
      <c r="F65" s="1"/>
    </row>
    <row r="66" spans="1:7" ht="21" customHeight="1" x14ac:dyDescent="0.35">
      <c r="A66" s="7" t="s">
        <v>85</v>
      </c>
      <c r="B66" s="1"/>
      <c r="C66" s="1"/>
      <c r="D66" s="1"/>
      <c r="E66" s="8"/>
      <c r="F66" s="1"/>
    </row>
    <row r="67" spans="1:7" ht="21" customHeight="1" x14ac:dyDescent="0.35">
      <c r="A67" s="7" t="s">
        <v>53</v>
      </c>
      <c r="B67" s="1"/>
      <c r="C67" s="1"/>
      <c r="D67" s="1"/>
      <c r="E67" s="8"/>
      <c r="F67" s="1"/>
    </row>
    <row r="68" spans="1:7" ht="21" customHeight="1" x14ac:dyDescent="0.35">
      <c r="A68" s="7" t="s">
        <v>83</v>
      </c>
      <c r="B68" s="1"/>
      <c r="C68" s="1"/>
      <c r="D68" s="1"/>
      <c r="E68" s="8"/>
      <c r="F68" s="1"/>
    </row>
    <row r="69" spans="1:7" ht="21" customHeight="1" x14ac:dyDescent="0.35">
      <c r="A69" s="7" t="s">
        <v>54</v>
      </c>
      <c r="B69" s="1"/>
      <c r="C69" s="1"/>
      <c r="D69" s="8"/>
      <c r="E69" s="8"/>
      <c r="F69" s="10"/>
    </row>
    <row r="70" spans="1:7" ht="21" customHeight="1" x14ac:dyDescent="0.35">
      <c r="A70" s="7" t="s">
        <v>90</v>
      </c>
      <c r="B70" s="1"/>
      <c r="C70" s="1"/>
      <c r="D70" s="8"/>
      <c r="E70" s="8"/>
      <c r="F70" s="10"/>
    </row>
    <row r="71" spans="1:7" ht="21" customHeight="1" x14ac:dyDescent="0.35">
      <c r="A71" s="7" t="s">
        <v>52</v>
      </c>
      <c r="B71" s="1"/>
      <c r="C71" s="1"/>
      <c r="D71" s="8"/>
      <c r="E71" s="8"/>
      <c r="F71" s="10"/>
    </row>
    <row r="72" spans="1:7" ht="21" customHeight="1" x14ac:dyDescent="0.35">
      <c r="A72" s="7"/>
      <c r="B72" s="1"/>
      <c r="C72" s="1"/>
      <c r="D72" s="8"/>
      <c r="E72" s="8"/>
      <c r="F72" s="10"/>
    </row>
    <row r="73" spans="1:7" ht="21" customHeight="1" x14ac:dyDescent="0.35">
      <c r="A73" s="7"/>
      <c r="B73" s="1"/>
      <c r="C73" s="1"/>
      <c r="D73" s="8"/>
      <c r="E73" s="8"/>
      <c r="F73" s="10"/>
    </row>
    <row r="74" spans="1:7" ht="21" customHeight="1" x14ac:dyDescent="0.35">
      <c r="A74" s="7"/>
      <c r="B74" s="1"/>
      <c r="C74" s="1"/>
      <c r="D74" s="8"/>
      <c r="E74" s="8"/>
      <c r="F74" s="10"/>
    </row>
    <row r="75" spans="1:7" ht="21" customHeight="1" x14ac:dyDescent="0.35">
      <c r="A75" s="7"/>
      <c r="B75" s="1"/>
      <c r="C75" s="1"/>
      <c r="D75" s="8"/>
      <c r="E75" s="8"/>
      <c r="F75" s="10"/>
    </row>
    <row r="76" spans="1:7" ht="21" customHeight="1" x14ac:dyDescent="0.35">
      <c r="A76" s="7"/>
      <c r="B76" s="1"/>
      <c r="C76" s="1"/>
      <c r="D76" s="8"/>
      <c r="E76" s="8"/>
    </row>
    <row r="77" spans="1:7" ht="21" customHeight="1" x14ac:dyDescent="0.35">
      <c r="A77" s="7"/>
      <c r="B77" s="1"/>
      <c r="C77" s="1"/>
      <c r="D77" s="8"/>
      <c r="E77" s="8"/>
      <c r="F77" s="10">
        <v>48</v>
      </c>
    </row>
    <row r="78" spans="1:7" ht="21" customHeight="1" x14ac:dyDescent="0.35">
      <c r="A78" s="7"/>
      <c r="B78" s="1"/>
      <c r="C78" s="1"/>
      <c r="D78" s="8"/>
      <c r="E78" s="8"/>
      <c r="F78" s="10"/>
    </row>
    <row r="79" spans="1:7" ht="21" customHeight="1" x14ac:dyDescent="0.35">
      <c r="A79" s="7" t="s">
        <v>55</v>
      </c>
      <c r="B79" s="1"/>
      <c r="C79" s="1"/>
      <c r="D79" s="1"/>
      <c r="E79" s="8"/>
      <c r="F79" s="1"/>
    </row>
    <row r="80" spans="1:7" ht="21" customHeight="1" x14ac:dyDescent="0.35">
      <c r="A80" s="7" t="s">
        <v>62</v>
      </c>
      <c r="B80" s="1"/>
      <c r="C80" s="1"/>
      <c r="D80" s="1"/>
      <c r="E80" s="8"/>
      <c r="F80" s="1"/>
      <c r="G80" s="65">
        <f>D51+D52</f>
        <v>5780000</v>
      </c>
    </row>
    <row r="81" spans="1:7" ht="21" customHeight="1" x14ac:dyDescent="0.35">
      <c r="A81" s="7" t="s">
        <v>63</v>
      </c>
      <c r="B81" s="1"/>
      <c r="C81" s="1"/>
      <c r="D81" s="8"/>
      <c r="E81" s="8"/>
      <c r="F81" s="10"/>
    </row>
    <row r="82" spans="1:7" ht="21" customHeight="1" x14ac:dyDescent="0.35">
      <c r="A82" s="7" t="s">
        <v>64</v>
      </c>
      <c r="B82" s="1"/>
      <c r="C82" s="1"/>
      <c r="D82" s="8"/>
      <c r="E82" s="8"/>
      <c r="F82" s="10"/>
      <c r="G82" s="64"/>
    </row>
    <row r="83" spans="1:7" ht="21" customHeight="1" x14ac:dyDescent="0.35">
      <c r="A83" s="7" t="s">
        <v>91</v>
      </c>
      <c r="B83" s="1"/>
      <c r="C83" s="1"/>
      <c r="D83" s="8"/>
      <c r="E83" s="8"/>
      <c r="F83" s="10"/>
    </row>
    <row r="84" spans="1:7" ht="21" customHeight="1" x14ac:dyDescent="0.35">
      <c r="A84" s="7" t="s">
        <v>65</v>
      </c>
      <c r="B84" s="1"/>
      <c r="C84" s="1"/>
      <c r="D84" s="8"/>
      <c r="E84" s="8"/>
      <c r="F84" s="10"/>
    </row>
    <row r="85" spans="1:7" ht="21" customHeight="1" x14ac:dyDescent="0.35">
      <c r="A85" s="7" t="s">
        <v>56</v>
      </c>
      <c r="B85" s="1"/>
      <c r="C85" s="1"/>
      <c r="D85" s="1"/>
      <c r="E85" s="8"/>
      <c r="F85" s="1"/>
    </row>
    <row r="86" spans="1:7" ht="21" customHeight="1" x14ac:dyDescent="0.35">
      <c r="A86" s="7" t="s">
        <v>57</v>
      </c>
      <c r="B86" s="1"/>
      <c r="C86" s="1"/>
      <c r="D86" s="1"/>
      <c r="E86" s="8"/>
      <c r="F86" s="1"/>
    </row>
    <row r="87" spans="1:7" ht="21" customHeight="1" x14ac:dyDescent="0.35">
      <c r="A87" s="7" t="s">
        <v>58</v>
      </c>
      <c r="B87" s="1"/>
      <c r="C87" s="1"/>
      <c r="D87" s="8"/>
      <c r="E87" s="8"/>
      <c r="F87" s="10"/>
    </row>
    <row r="88" spans="1:7" ht="21" customHeight="1" x14ac:dyDescent="0.35">
      <c r="A88" s="7" t="s">
        <v>59</v>
      </c>
      <c r="B88" s="1"/>
      <c r="C88" s="1"/>
      <c r="D88" s="1"/>
      <c r="E88" s="8"/>
      <c r="F88" s="1"/>
    </row>
    <row r="89" spans="1:7" ht="21" customHeight="1" x14ac:dyDescent="0.35">
      <c r="A89" s="7" t="s">
        <v>60</v>
      </c>
      <c r="B89" s="1"/>
      <c r="C89" s="1"/>
      <c r="D89" s="1"/>
      <c r="E89" s="8"/>
      <c r="F89" s="1"/>
    </row>
    <row r="90" spans="1:7" ht="21" customHeight="1" x14ac:dyDescent="0.35">
      <c r="A90" s="7" t="s">
        <v>66</v>
      </c>
      <c r="B90" s="1"/>
      <c r="C90" s="1"/>
      <c r="D90" s="8"/>
      <c r="E90" s="8"/>
      <c r="F90" s="10"/>
    </row>
    <row r="91" spans="1:7" ht="21" customHeight="1" x14ac:dyDescent="0.35">
      <c r="A91" s="7" t="s">
        <v>67</v>
      </c>
      <c r="B91" s="1"/>
      <c r="C91" s="1"/>
      <c r="D91" s="8"/>
      <c r="E91" s="8"/>
      <c r="F91" s="10"/>
    </row>
    <row r="92" spans="1:7" ht="21" customHeight="1" x14ac:dyDescent="0.35">
      <c r="A92" s="7" t="s">
        <v>47</v>
      </c>
      <c r="B92" s="1"/>
      <c r="C92" s="1"/>
      <c r="D92" s="1"/>
      <c r="E92" s="8"/>
      <c r="F92" s="1"/>
    </row>
    <row r="93" spans="1:7" ht="21" customHeight="1" x14ac:dyDescent="0.35">
      <c r="A93" s="7" t="s">
        <v>68</v>
      </c>
      <c r="B93" s="1"/>
      <c r="C93" s="1"/>
      <c r="D93" s="1"/>
      <c r="E93" s="8"/>
      <c r="F93" s="1"/>
    </row>
    <row r="94" spans="1:7" ht="21" customHeight="1" x14ac:dyDescent="0.35">
      <c r="A94" s="7" t="s">
        <v>71</v>
      </c>
      <c r="B94" s="1"/>
      <c r="C94" s="1"/>
      <c r="D94" s="8"/>
      <c r="E94" s="8"/>
      <c r="F94" s="10"/>
    </row>
    <row r="95" spans="1:7" ht="21" customHeight="1" x14ac:dyDescent="0.35">
      <c r="A95" s="7" t="s">
        <v>92</v>
      </c>
      <c r="B95" s="1"/>
      <c r="C95" s="1"/>
      <c r="D95" s="8"/>
      <c r="E95" s="8"/>
      <c r="F95" s="10"/>
    </row>
    <row r="96" spans="1:7" ht="21" customHeight="1" x14ac:dyDescent="0.35">
      <c r="A96" s="7" t="s">
        <v>69</v>
      </c>
      <c r="B96" s="1"/>
      <c r="C96" s="1"/>
      <c r="D96" s="8"/>
      <c r="E96" s="8"/>
      <c r="F96" s="10"/>
    </row>
    <row r="97" spans="1:6" ht="21" customHeight="1" x14ac:dyDescent="0.35">
      <c r="A97" s="75" t="s">
        <v>70</v>
      </c>
      <c r="B97" s="17"/>
      <c r="C97" s="17"/>
      <c r="D97" s="17"/>
      <c r="E97" s="16"/>
      <c r="F97" s="17"/>
    </row>
    <row r="98" spans="1:6" x14ac:dyDescent="0.35">
      <c r="A98" s="16"/>
      <c r="B98" s="17"/>
      <c r="C98" s="17"/>
      <c r="D98" s="17"/>
      <c r="E98" s="16"/>
      <c r="F98" s="17"/>
    </row>
    <row r="99" spans="1:6" x14ac:dyDescent="0.35">
      <c r="A99" s="16"/>
      <c r="B99" s="17"/>
      <c r="C99" s="17"/>
      <c r="D99" s="17"/>
      <c r="E99" s="16"/>
      <c r="F99" s="17"/>
    </row>
    <row r="100" spans="1:6" x14ac:dyDescent="0.35">
      <c r="A100" s="16"/>
      <c r="B100" s="17"/>
      <c r="C100" s="17"/>
      <c r="D100" s="17"/>
      <c r="E100" s="16"/>
      <c r="F100" s="17"/>
    </row>
    <row r="101" spans="1:6" x14ac:dyDescent="0.35">
      <c r="A101" s="16"/>
      <c r="B101" s="17"/>
      <c r="C101" s="17"/>
      <c r="D101" s="17"/>
      <c r="E101" s="16"/>
      <c r="F101" s="17"/>
    </row>
    <row r="102" spans="1:6" x14ac:dyDescent="0.35">
      <c r="A102" s="16"/>
      <c r="B102" s="17"/>
      <c r="C102" s="17"/>
      <c r="D102" s="17"/>
      <c r="E102" s="16"/>
      <c r="F102" s="17"/>
    </row>
  </sheetData>
  <mergeCells count="5">
    <mergeCell ref="A11:F11"/>
    <mergeCell ref="A13:F13"/>
    <mergeCell ref="A14:F14"/>
    <mergeCell ref="A45:A49"/>
    <mergeCell ref="B45:B49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F32"/>
  <sheetViews>
    <sheetView view="pageBreakPreview" topLeftCell="A34" zoomScale="129" zoomScaleNormal="175" zoomScaleSheetLayoutView="129" workbookViewId="0">
      <selection activeCell="A6" sqref="A6"/>
    </sheetView>
  </sheetViews>
  <sheetFormatPr defaultRowHeight="21" x14ac:dyDescent="0.35"/>
  <cols>
    <col min="1" max="1" width="22.75" customWidth="1"/>
    <col min="2" max="2" width="21.375" customWidth="1"/>
    <col min="3" max="3" width="16.625" customWidth="1"/>
    <col min="4" max="4" width="18.125" customWidth="1"/>
  </cols>
  <sheetData>
    <row r="1" spans="1:6" x14ac:dyDescent="0.35">
      <c r="D1" s="1">
        <v>49</v>
      </c>
    </row>
    <row r="3" spans="1:6" x14ac:dyDescent="0.35">
      <c r="D3" s="46" t="s">
        <v>25</v>
      </c>
    </row>
    <row r="4" spans="1:6" x14ac:dyDescent="0.35">
      <c r="A4" s="6" t="s">
        <v>48</v>
      </c>
      <c r="B4" s="6"/>
      <c r="C4" s="6"/>
      <c r="D4" s="6"/>
      <c r="E4" s="12"/>
      <c r="F4" s="6"/>
    </row>
    <row r="5" spans="1:6" x14ac:dyDescent="0.35">
      <c r="A5" s="7" t="s">
        <v>23</v>
      </c>
      <c r="B5" s="1"/>
      <c r="C5" s="8"/>
      <c r="D5" s="1"/>
    </row>
    <row r="6" spans="1:6" x14ac:dyDescent="0.35">
      <c r="A6" s="7" t="s">
        <v>89</v>
      </c>
      <c r="B6" s="1"/>
      <c r="C6" s="8"/>
      <c r="D6" s="1"/>
    </row>
    <row r="7" spans="1:6" x14ac:dyDescent="0.35">
      <c r="A7" s="7" t="s">
        <v>73</v>
      </c>
      <c r="B7" s="1"/>
      <c r="C7" s="1"/>
      <c r="D7" s="1"/>
      <c r="E7" s="8"/>
      <c r="F7" s="1"/>
    </row>
    <row r="8" spans="1:6" x14ac:dyDescent="0.35">
      <c r="A8" s="7" t="s">
        <v>74</v>
      </c>
      <c r="B8" s="1"/>
      <c r="C8" s="1"/>
      <c r="D8" s="1"/>
      <c r="E8" s="8"/>
      <c r="F8" s="1"/>
    </row>
    <row r="9" spans="1:6" x14ac:dyDescent="0.35">
      <c r="A9" s="7" t="s">
        <v>75</v>
      </c>
      <c r="B9" s="1"/>
      <c r="C9" s="1"/>
      <c r="D9" s="1"/>
      <c r="E9" s="8"/>
      <c r="F9" s="1"/>
    </row>
    <row r="10" spans="1:6" x14ac:dyDescent="0.35">
      <c r="A10" s="7" t="s">
        <v>77</v>
      </c>
      <c r="B10" s="1"/>
      <c r="C10" s="1"/>
      <c r="D10" s="1"/>
      <c r="E10" s="8"/>
      <c r="F10" s="1"/>
    </row>
    <row r="11" spans="1:6" x14ac:dyDescent="0.35">
      <c r="A11" s="7" t="s">
        <v>76</v>
      </c>
      <c r="B11" s="1"/>
      <c r="C11" s="1"/>
      <c r="D11" s="1"/>
      <c r="E11" s="8"/>
      <c r="F11" s="1"/>
    </row>
    <row r="12" spans="1:6" x14ac:dyDescent="0.35">
      <c r="A12" s="7" t="s">
        <v>78</v>
      </c>
      <c r="B12" s="1"/>
      <c r="C12" s="1"/>
      <c r="D12" s="1"/>
      <c r="E12" s="8"/>
      <c r="F12" s="1"/>
    </row>
    <row r="13" spans="1:6" x14ac:dyDescent="0.35">
      <c r="A13" s="7" t="s">
        <v>79</v>
      </c>
      <c r="B13" s="1"/>
      <c r="C13" s="1"/>
      <c r="D13" s="1"/>
      <c r="E13" s="8"/>
      <c r="F13" s="1"/>
    </row>
    <row r="14" spans="1:6" x14ac:dyDescent="0.35">
      <c r="A14" s="7" t="s">
        <v>80</v>
      </c>
      <c r="B14" s="1"/>
      <c r="C14" s="1"/>
      <c r="D14" s="1"/>
      <c r="E14" s="8"/>
      <c r="F14" s="1"/>
    </row>
    <row r="15" spans="1:6" x14ac:dyDescent="0.35">
      <c r="A15" s="7" t="s">
        <v>81</v>
      </c>
      <c r="B15" s="1"/>
      <c r="C15" s="1"/>
      <c r="D15" s="1"/>
      <c r="E15" s="8"/>
      <c r="F15" s="1"/>
    </row>
    <row r="16" spans="1:6" x14ac:dyDescent="0.35">
      <c r="A16" s="7" t="s">
        <v>82</v>
      </c>
      <c r="B16" s="1"/>
      <c r="C16" s="1"/>
      <c r="D16" s="1"/>
      <c r="E16" s="8"/>
      <c r="F16" s="1"/>
    </row>
    <row r="17" spans="1:5" ht="21.75" thickBot="1" x14ac:dyDescent="0.4">
      <c r="A17" s="8"/>
      <c r="B17" s="1"/>
      <c r="C17" s="8"/>
      <c r="D17" s="1"/>
    </row>
    <row r="18" spans="1:5" x14ac:dyDescent="0.35">
      <c r="A18" s="122" t="s">
        <v>9</v>
      </c>
      <c r="B18" s="124" t="s">
        <v>0</v>
      </c>
      <c r="C18" s="48" t="s">
        <v>1</v>
      </c>
      <c r="D18" s="24" t="s">
        <v>16</v>
      </c>
    </row>
    <row r="19" spans="1:5" ht="21.75" thickBot="1" x14ac:dyDescent="0.4">
      <c r="A19" s="123"/>
      <c r="B19" s="125"/>
      <c r="C19" s="49" t="s">
        <v>2</v>
      </c>
      <c r="D19" s="25" t="s">
        <v>17</v>
      </c>
    </row>
    <row r="20" spans="1:5" ht="21.75" thickBot="1" x14ac:dyDescent="0.4">
      <c r="A20" s="106" t="s">
        <v>33</v>
      </c>
      <c r="B20" s="58" t="s">
        <v>49</v>
      </c>
      <c r="C20" s="18">
        <v>1</v>
      </c>
      <c r="D20" s="107">
        <v>100</v>
      </c>
    </row>
    <row r="21" spans="1:5" x14ac:dyDescent="0.35">
      <c r="A21" s="63" t="s">
        <v>33</v>
      </c>
      <c r="B21" s="100" t="s">
        <v>37</v>
      </c>
      <c r="C21" s="47">
        <v>1</v>
      </c>
      <c r="D21" s="105">
        <v>33.33</v>
      </c>
    </row>
    <row r="22" spans="1:5" x14ac:dyDescent="0.35">
      <c r="A22" s="63" t="s">
        <v>34</v>
      </c>
      <c r="B22" s="101" t="s">
        <v>38</v>
      </c>
      <c r="C22" s="18">
        <v>7</v>
      </c>
      <c r="D22" s="3">
        <v>41.17</v>
      </c>
    </row>
    <row r="23" spans="1:5" x14ac:dyDescent="0.35">
      <c r="A23" s="63" t="s">
        <v>35</v>
      </c>
      <c r="B23" s="78" t="s">
        <v>39</v>
      </c>
      <c r="C23" s="18" t="s">
        <v>6</v>
      </c>
      <c r="D23" s="3"/>
    </row>
    <row r="24" spans="1:5" ht="21.75" thickBot="1" x14ac:dyDescent="0.4">
      <c r="A24" s="61" t="s">
        <v>36</v>
      </c>
      <c r="B24" s="102"/>
      <c r="C24" s="19"/>
      <c r="D24" s="5"/>
    </row>
    <row r="25" spans="1:5" x14ac:dyDescent="0.35">
      <c r="A25" s="28" t="s">
        <v>33</v>
      </c>
      <c r="B25" s="100" t="s">
        <v>7</v>
      </c>
      <c r="C25" s="47" t="s">
        <v>50</v>
      </c>
      <c r="D25" s="60" t="s">
        <v>50</v>
      </c>
      <c r="E25" s="45"/>
    </row>
    <row r="26" spans="1:5" x14ac:dyDescent="0.35">
      <c r="A26" s="52"/>
      <c r="B26" s="78" t="s">
        <v>40</v>
      </c>
      <c r="C26" s="85">
        <v>4</v>
      </c>
      <c r="D26" s="107">
        <v>50</v>
      </c>
    </row>
    <row r="27" spans="1:5" ht="21.75" thickBot="1" x14ac:dyDescent="0.4">
      <c r="A27" s="19"/>
      <c r="B27" s="58" t="s">
        <v>41</v>
      </c>
      <c r="C27" s="18"/>
      <c r="D27" s="5"/>
    </row>
    <row r="28" spans="1:5" x14ac:dyDescent="0.35">
      <c r="A28" s="57" t="s">
        <v>42</v>
      </c>
      <c r="B28" s="103" t="s">
        <v>45</v>
      </c>
      <c r="C28" s="2">
        <v>4</v>
      </c>
      <c r="D28" s="107">
        <v>66.67</v>
      </c>
      <c r="E28" s="45"/>
    </row>
    <row r="29" spans="1:5" x14ac:dyDescent="0.35">
      <c r="A29" s="57" t="s">
        <v>43</v>
      </c>
      <c r="B29" s="104" t="s">
        <v>46</v>
      </c>
      <c r="C29" s="68"/>
      <c r="D29" s="69"/>
    </row>
    <row r="30" spans="1:5" x14ac:dyDescent="0.35">
      <c r="A30" s="15" t="s">
        <v>44</v>
      </c>
      <c r="B30" s="104" t="s">
        <v>18</v>
      </c>
      <c r="C30" s="70"/>
      <c r="D30" s="71"/>
    </row>
    <row r="31" spans="1:5" ht="21.75" thickBot="1" x14ac:dyDescent="0.4">
      <c r="A31" s="31" t="s">
        <v>18</v>
      </c>
      <c r="B31" s="21"/>
      <c r="C31" s="72"/>
      <c r="D31" s="73"/>
    </row>
    <row r="32" spans="1:5" ht="21.75" thickBot="1" x14ac:dyDescent="0.4">
      <c r="A32" s="22">
        <v>4</v>
      </c>
      <c r="B32" s="22">
        <v>5</v>
      </c>
      <c r="C32" s="36">
        <f>C28+C26+C22+C21+C20</f>
        <v>17</v>
      </c>
      <c r="D32" s="108">
        <v>46</v>
      </c>
    </row>
  </sheetData>
  <mergeCells count="2">
    <mergeCell ref="A18:A19"/>
    <mergeCell ref="B18:B19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F23"/>
  <sheetViews>
    <sheetView topLeftCell="A4" zoomScale="171" zoomScaleNormal="171" workbookViewId="0">
      <selection activeCell="A6" sqref="A6"/>
    </sheetView>
  </sheetViews>
  <sheetFormatPr defaultRowHeight="21" x14ac:dyDescent="0.35"/>
  <cols>
    <col min="1" max="1" width="22.375" customWidth="1"/>
    <col min="2" max="2" width="16.25" customWidth="1"/>
    <col min="3" max="3" width="12.25" customWidth="1"/>
    <col min="4" max="4" width="15.375" customWidth="1"/>
    <col min="5" max="5" width="13.875" customWidth="1"/>
  </cols>
  <sheetData>
    <row r="1" spans="1:6" x14ac:dyDescent="0.35">
      <c r="E1" s="1">
        <v>50</v>
      </c>
    </row>
    <row r="3" spans="1:6" x14ac:dyDescent="0.35">
      <c r="E3" s="46" t="s">
        <v>27</v>
      </c>
    </row>
    <row r="4" spans="1:6" x14ac:dyDescent="0.35">
      <c r="A4" s="6" t="s">
        <v>22</v>
      </c>
      <c r="B4" s="6"/>
      <c r="C4" s="6"/>
      <c r="D4" s="6"/>
      <c r="E4" s="12"/>
      <c r="F4" s="46"/>
    </row>
    <row r="5" spans="1:6" x14ac:dyDescent="0.35">
      <c r="A5" s="7" t="s">
        <v>93</v>
      </c>
      <c r="B5" s="1"/>
      <c r="C5" s="8"/>
      <c r="D5" s="1"/>
    </row>
    <row r="6" spans="1:6" x14ac:dyDescent="0.35">
      <c r="A6" s="7" t="s">
        <v>94</v>
      </c>
      <c r="B6" s="1"/>
      <c r="C6" s="8"/>
      <c r="D6" s="1"/>
    </row>
    <row r="7" spans="1:6" ht="21.75" thickBot="1" x14ac:dyDescent="0.4">
      <c r="A7" s="8"/>
      <c r="B7" s="1"/>
      <c r="C7" s="8"/>
      <c r="D7" s="1"/>
    </row>
    <row r="8" spans="1:6" x14ac:dyDescent="0.35">
      <c r="A8" s="126" t="s">
        <v>9</v>
      </c>
      <c r="B8" s="119" t="s">
        <v>0</v>
      </c>
      <c r="C8" s="20" t="s">
        <v>1</v>
      </c>
      <c r="D8" s="38" t="s">
        <v>16</v>
      </c>
      <c r="E8" s="41" t="s">
        <v>3</v>
      </c>
    </row>
    <row r="9" spans="1:6" x14ac:dyDescent="0.35">
      <c r="A9" s="127"/>
      <c r="B9" s="120"/>
      <c r="C9" s="18" t="s">
        <v>2</v>
      </c>
      <c r="D9" s="39" t="s">
        <v>17</v>
      </c>
      <c r="E9" s="42" t="s">
        <v>4</v>
      </c>
    </row>
    <row r="10" spans="1:6" ht="21.75" thickBot="1" x14ac:dyDescent="0.4">
      <c r="A10" s="128"/>
      <c r="B10" s="121"/>
      <c r="C10" s="19"/>
      <c r="D10" s="40"/>
      <c r="E10" s="43" t="s">
        <v>5</v>
      </c>
    </row>
    <row r="11" spans="1:6" ht="21.75" thickBot="1" x14ac:dyDescent="0.4">
      <c r="A11" s="106" t="s">
        <v>33</v>
      </c>
      <c r="B11" s="58" t="s">
        <v>72</v>
      </c>
      <c r="C11" s="18">
        <v>1</v>
      </c>
      <c r="D11" s="107">
        <v>100</v>
      </c>
      <c r="E11" s="92">
        <v>100000</v>
      </c>
    </row>
    <row r="12" spans="1:6" x14ac:dyDescent="0.35">
      <c r="A12" s="63" t="s">
        <v>33</v>
      </c>
      <c r="B12" s="100" t="s">
        <v>37</v>
      </c>
      <c r="C12" s="47">
        <v>1</v>
      </c>
      <c r="D12" s="105">
        <v>33.33</v>
      </c>
      <c r="E12" s="83">
        <v>5000</v>
      </c>
    </row>
    <row r="13" spans="1:6" x14ac:dyDescent="0.35">
      <c r="A13" s="63" t="s">
        <v>34</v>
      </c>
      <c r="B13" s="101" t="s">
        <v>38</v>
      </c>
      <c r="C13" s="18">
        <v>7</v>
      </c>
      <c r="D13" s="3">
        <v>41.17</v>
      </c>
      <c r="E13" s="11">
        <v>110000</v>
      </c>
    </row>
    <row r="14" spans="1:6" x14ac:dyDescent="0.35">
      <c r="A14" s="63" t="s">
        <v>35</v>
      </c>
      <c r="B14" s="78" t="s">
        <v>39</v>
      </c>
      <c r="C14" s="18" t="s">
        <v>6</v>
      </c>
      <c r="D14" s="3"/>
      <c r="E14" s="3"/>
    </row>
    <row r="15" spans="1:6" ht="21.75" thickBot="1" x14ac:dyDescent="0.4">
      <c r="A15" s="61" t="s">
        <v>36</v>
      </c>
      <c r="B15" s="102"/>
      <c r="C15" s="19"/>
      <c r="D15" s="5"/>
      <c r="E15" s="5"/>
      <c r="F15" s="45">
        <f>1*100/44</f>
        <v>2.2727272727272729</v>
      </c>
    </row>
    <row r="16" spans="1:6" x14ac:dyDescent="0.35">
      <c r="A16" s="28" t="s">
        <v>33</v>
      </c>
      <c r="B16" s="100" t="s">
        <v>7</v>
      </c>
      <c r="C16" s="47" t="s">
        <v>50</v>
      </c>
      <c r="D16" s="60" t="s">
        <v>50</v>
      </c>
      <c r="E16" s="60" t="s">
        <v>50</v>
      </c>
    </row>
    <row r="17" spans="1:5" x14ac:dyDescent="0.35">
      <c r="A17" s="52"/>
      <c r="B17" s="78" t="s">
        <v>40</v>
      </c>
      <c r="C17" s="85">
        <v>4</v>
      </c>
      <c r="D17" s="107">
        <v>50</v>
      </c>
      <c r="E17" s="86">
        <v>600000</v>
      </c>
    </row>
    <row r="18" spans="1:5" ht="21.75" thickBot="1" x14ac:dyDescent="0.4">
      <c r="A18" s="19"/>
      <c r="B18" s="58" t="s">
        <v>41</v>
      </c>
      <c r="C18" s="18"/>
      <c r="D18" s="5"/>
      <c r="E18" s="3"/>
    </row>
    <row r="19" spans="1:5" x14ac:dyDescent="0.35">
      <c r="A19" s="57" t="s">
        <v>42</v>
      </c>
      <c r="B19" s="103" t="s">
        <v>45</v>
      </c>
      <c r="C19" s="2">
        <v>4</v>
      </c>
      <c r="D19" s="107">
        <v>66.67</v>
      </c>
      <c r="E19" s="67">
        <v>828000</v>
      </c>
    </row>
    <row r="20" spans="1:5" x14ac:dyDescent="0.35">
      <c r="A20" s="57" t="s">
        <v>43</v>
      </c>
      <c r="B20" s="104" t="s">
        <v>46</v>
      </c>
      <c r="C20" s="68"/>
      <c r="D20" s="69"/>
      <c r="E20" s="69" t="s">
        <v>6</v>
      </c>
    </row>
    <row r="21" spans="1:5" x14ac:dyDescent="0.35">
      <c r="A21" s="15" t="s">
        <v>44</v>
      </c>
      <c r="B21" s="104" t="s">
        <v>18</v>
      </c>
      <c r="C21" s="70"/>
      <c r="D21" s="71"/>
      <c r="E21" s="71"/>
    </row>
    <row r="22" spans="1:5" ht="21.75" thickBot="1" x14ac:dyDescent="0.4">
      <c r="A22" s="31" t="s">
        <v>18</v>
      </c>
      <c r="B22" s="21"/>
      <c r="C22" s="72"/>
      <c r="D22" s="73"/>
      <c r="E22" s="73"/>
    </row>
    <row r="23" spans="1:5" ht="21.75" thickBot="1" x14ac:dyDescent="0.4">
      <c r="A23" s="22">
        <v>4</v>
      </c>
      <c r="B23" s="22">
        <v>5</v>
      </c>
      <c r="C23" s="36">
        <f>C19+C17+C13+C12+C11</f>
        <v>17</v>
      </c>
      <c r="D23" s="108">
        <v>46</v>
      </c>
      <c r="E23" s="23">
        <f>E19+E17+E13+E12+E11</f>
        <v>1643000</v>
      </c>
    </row>
  </sheetData>
  <mergeCells count="2">
    <mergeCell ref="A8:A10"/>
    <mergeCell ref="B8:B10"/>
  </mergeCells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24"/>
  <sheetViews>
    <sheetView view="pageBreakPreview" zoomScale="162" zoomScaleNormal="145" zoomScaleSheetLayoutView="162" workbookViewId="0">
      <selection activeCell="D10" sqref="D10"/>
    </sheetView>
  </sheetViews>
  <sheetFormatPr defaultRowHeight="21" x14ac:dyDescent="0.35"/>
  <cols>
    <col min="2" max="2" width="12.25" customWidth="1"/>
    <col min="3" max="3" width="14.75" customWidth="1"/>
    <col min="4" max="4" width="9.5" customWidth="1"/>
    <col min="5" max="5" width="13.375" customWidth="1"/>
    <col min="6" max="6" width="12.125" customWidth="1"/>
    <col min="7" max="7" width="11.875" customWidth="1"/>
    <col min="8" max="8" width="12.5" customWidth="1"/>
  </cols>
  <sheetData>
    <row r="1" spans="1:8" x14ac:dyDescent="0.35">
      <c r="G1" s="1">
        <v>51</v>
      </c>
    </row>
    <row r="3" spans="1:8" x14ac:dyDescent="0.35">
      <c r="G3" s="46" t="s">
        <v>26</v>
      </c>
    </row>
    <row r="4" spans="1:8" x14ac:dyDescent="0.35">
      <c r="A4" s="8"/>
      <c r="B4" s="7" t="s">
        <v>28</v>
      </c>
      <c r="C4" s="1"/>
      <c r="D4" s="8"/>
      <c r="E4" s="1"/>
    </row>
    <row r="5" spans="1:8" x14ac:dyDescent="0.35">
      <c r="A5" s="7" t="s">
        <v>31</v>
      </c>
      <c r="B5" s="1"/>
      <c r="C5" s="1"/>
      <c r="D5" s="8"/>
      <c r="E5" s="1"/>
    </row>
    <row r="6" spans="1:8" x14ac:dyDescent="0.35">
      <c r="A6" s="7" t="s">
        <v>30</v>
      </c>
      <c r="B6" s="1"/>
      <c r="C6" s="1"/>
      <c r="D6" s="8"/>
      <c r="E6" s="1"/>
      <c r="H6" s="33"/>
    </row>
    <row r="7" spans="1:8" x14ac:dyDescent="0.35">
      <c r="A7" s="7" t="s">
        <v>29</v>
      </c>
      <c r="B7" s="1"/>
      <c r="C7" s="1"/>
      <c r="D7" s="8"/>
      <c r="E7" s="1"/>
      <c r="H7" s="51"/>
    </row>
    <row r="8" spans="1:8" ht="21.75" thickBot="1" x14ac:dyDescent="0.4">
      <c r="A8" s="8"/>
      <c r="B8" s="1"/>
      <c r="C8" s="1"/>
      <c r="D8" s="8"/>
      <c r="E8" s="1"/>
    </row>
    <row r="9" spans="1:8" x14ac:dyDescent="0.35">
      <c r="A9" s="126" t="s">
        <v>9</v>
      </c>
      <c r="B9" s="129"/>
      <c r="C9" s="119" t="s">
        <v>0</v>
      </c>
      <c r="D9" s="20" t="s">
        <v>1</v>
      </c>
      <c r="E9" s="38" t="s">
        <v>16</v>
      </c>
      <c r="F9" s="41" t="s">
        <v>3</v>
      </c>
      <c r="G9" s="41" t="s">
        <v>19</v>
      </c>
    </row>
    <row r="10" spans="1:8" x14ac:dyDescent="0.35">
      <c r="A10" s="127"/>
      <c r="B10" s="130"/>
      <c r="C10" s="120"/>
      <c r="D10" s="18" t="s">
        <v>2</v>
      </c>
      <c r="E10" s="39" t="s">
        <v>17</v>
      </c>
      <c r="F10" s="42" t="s">
        <v>4</v>
      </c>
      <c r="G10" s="42" t="s">
        <v>20</v>
      </c>
    </row>
    <row r="11" spans="1:8" ht="21.75" thickBot="1" x14ac:dyDescent="0.4">
      <c r="A11" s="128"/>
      <c r="B11" s="131"/>
      <c r="C11" s="121"/>
      <c r="D11" s="19"/>
      <c r="E11" s="40"/>
      <c r="F11" s="43" t="s">
        <v>5</v>
      </c>
      <c r="G11" s="43" t="s">
        <v>21</v>
      </c>
    </row>
    <row r="12" spans="1:8" ht="21.75" thickBot="1" x14ac:dyDescent="0.4">
      <c r="A12" s="106" t="s">
        <v>33</v>
      </c>
      <c r="B12" s="106"/>
      <c r="C12" s="58" t="s">
        <v>72</v>
      </c>
      <c r="D12" s="18">
        <v>1</v>
      </c>
      <c r="E12" s="107">
        <v>100</v>
      </c>
      <c r="F12" s="92">
        <v>100000</v>
      </c>
      <c r="G12" s="111">
        <v>100</v>
      </c>
    </row>
    <row r="13" spans="1:8" x14ac:dyDescent="0.35">
      <c r="A13" s="26" t="s">
        <v>33</v>
      </c>
      <c r="B13" s="109"/>
      <c r="C13" s="100" t="s">
        <v>37</v>
      </c>
      <c r="D13" s="47">
        <v>1</v>
      </c>
      <c r="E13" s="105">
        <v>33.33</v>
      </c>
      <c r="F13" s="83">
        <v>5000</v>
      </c>
      <c r="G13" s="105">
        <v>5.56</v>
      </c>
      <c r="H13" s="45"/>
    </row>
    <row r="14" spans="1:8" x14ac:dyDescent="0.35">
      <c r="A14" s="26" t="s">
        <v>34</v>
      </c>
      <c r="B14" s="109"/>
      <c r="C14" s="101" t="s">
        <v>38</v>
      </c>
      <c r="D14" s="18">
        <v>7</v>
      </c>
      <c r="E14" s="3">
        <v>41.17</v>
      </c>
      <c r="F14" s="11">
        <v>110000</v>
      </c>
      <c r="G14" s="3">
        <v>1.93</v>
      </c>
      <c r="H14" s="45">
        <f>F14*100/5690000</f>
        <v>1.9332161687170475</v>
      </c>
    </row>
    <row r="15" spans="1:8" x14ac:dyDescent="0.35">
      <c r="A15" s="26" t="s">
        <v>35</v>
      </c>
      <c r="B15" s="109"/>
      <c r="C15" s="78" t="s">
        <v>39</v>
      </c>
      <c r="D15" s="18" t="s">
        <v>6</v>
      </c>
      <c r="E15" s="3"/>
      <c r="F15" s="3"/>
      <c r="G15" s="3"/>
    </row>
    <row r="16" spans="1:8" ht="21.75" thickBot="1" x14ac:dyDescent="0.4">
      <c r="A16" s="61" t="s">
        <v>36</v>
      </c>
      <c r="B16" s="61"/>
      <c r="C16" s="102"/>
      <c r="D16" s="19"/>
      <c r="E16" s="5"/>
      <c r="F16" s="5"/>
      <c r="G16" s="5"/>
    </row>
    <row r="17" spans="1:8" x14ac:dyDescent="0.35">
      <c r="A17" s="77" t="s">
        <v>33</v>
      </c>
      <c r="B17" s="110"/>
      <c r="C17" s="100" t="s">
        <v>7</v>
      </c>
      <c r="D17" s="47" t="s">
        <v>50</v>
      </c>
      <c r="E17" s="60" t="s">
        <v>50</v>
      </c>
      <c r="F17" s="60" t="s">
        <v>50</v>
      </c>
      <c r="G17" s="60" t="s">
        <v>50</v>
      </c>
    </row>
    <row r="18" spans="1:8" x14ac:dyDescent="0.35">
      <c r="A18" s="52"/>
      <c r="B18" s="53"/>
      <c r="C18" s="78" t="s">
        <v>40</v>
      </c>
      <c r="D18" s="85">
        <v>4</v>
      </c>
      <c r="E18" s="107">
        <v>50</v>
      </c>
      <c r="F18" s="86">
        <v>600000</v>
      </c>
      <c r="G18" s="107">
        <v>42.43</v>
      </c>
      <c r="H18" s="45">
        <f>F18*100/1414000</f>
        <v>42.432814710042436</v>
      </c>
    </row>
    <row r="19" spans="1:8" ht="21.75" thickBot="1" x14ac:dyDescent="0.4">
      <c r="A19" s="37"/>
      <c r="B19" s="54"/>
      <c r="C19" s="58" t="s">
        <v>41</v>
      </c>
      <c r="D19" s="18"/>
      <c r="E19" s="5"/>
      <c r="F19" s="3"/>
      <c r="G19" s="5"/>
      <c r="H19" s="45">
        <f>F19*100/1358000</f>
        <v>0</v>
      </c>
    </row>
    <row r="20" spans="1:8" x14ac:dyDescent="0.35">
      <c r="A20" s="26" t="s">
        <v>42</v>
      </c>
      <c r="B20" s="27"/>
      <c r="C20" s="103" t="s">
        <v>45</v>
      </c>
      <c r="D20" s="2">
        <v>4</v>
      </c>
      <c r="E20" s="107">
        <v>66.67</v>
      </c>
      <c r="F20" s="67">
        <v>828000</v>
      </c>
      <c r="G20" s="107">
        <v>60.97</v>
      </c>
      <c r="H20" s="45">
        <f>F20*100/1358000</f>
        <v>60.972017673048597</v>
      </c>
    </row>
    <row r="21" spans="1:8" x14ac:dyDescent="0.35">
      <c r="A21" s="26" t="s">
        <v>43</v>
      </c>
      <c r="B21" s="27"/>
      <c r="C21" s="104" t="s">
        <v>46</v>
      </c>
      <c r="D21" s="68"/>
      <c r="E21" s="69"/>
      <c r="F21" s="69" t="s">
        <v>6</v>
      </c>
      <c r="G21" s="69"/>
    </row>
    <row r="22" spans="1:8" x14ac:dyDescent="0.35">
      <c r="A22" s="26" t="s">
        <v>44</v>
      </c>
      <c r="B22" s="27"/>
      <c r="C22" s="104" t="s">
        <v>18</v>
      </c>
      <c r="D22" s="70"/>
      <c r="E22" s="71"/>
      <c r="F22" s="71"/>
      <c r="G22" s="71"/>
    </row>
    <row r="23" spans="1:8" ht="21.75" thickBot="1" x14ac:dyDescent="0.4">
      <c r="A23" s="76" t="s">
        <v>18</v>
      </c>
      <c r="B23" s="30"/>
      <c r="C23" s="21"/>
      <c r="D23" s="72"/>
      <c r="E23" s="73"/>
      <c r="F23" s="73"/>
      <c r="G23" s="73"/>
    </row>
    <row r="24" spans="1:8" ht="21.75" thickBot="1" x14ac:dyDescent="0.4">
      <c r="A24" s="132">
        <v>4</v>
      </c>
      <c r="B24" s="133"/>
      <c r="C24" s="22">
        <v>5</v>
      </c>
      <c r="D24" s="36">
        <f>D20+D18+D14+D13+D12</f>
        <v>17</v>
      </c>
      <c r="E24" s="108">
        <v>46</v>
      </c>
      <c r="F24" s="23">
        <f>F20+F18+F14+F13+F12</f>
        <v>1643000</v>
      </c>
      <c r="G24" s="108">
        <v>18.670000000000002</v>
      </c>
      <c r="H24" s="45">
        <f>F24*100/8802000</f>
        <v>18.666212224494434</v>
      </c>
    </row>
  </sheetData>
  <mergeCells count="3">
    <mergeCell ref="A9:B11"/>
    <mergeCell ref="C9:C11"/>
    <mergeCell ref="A24:B24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</vt:lpstr>
      <vt:lpstr>ตารางที่ 2</vt:lpstr>
      <vt:lpstr>ตารางที่ 3</vt:lpstr>
      <vt:lpstr>ตารางที่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2024-10-10T05:04:21Z</cp:lastPrinted>
  <dcterms:created xsi:type="dcterms:W3CDTF">2022-09-08T04:05:03Z</dcterms:created>
  <dcterms:modified xsi:type="dcterms:W3CDTF">2024-10-12T02:51:07Z</dcterms:modified>
</cp:coreProperties>
</file>